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Company Shared Folders\Provider Funding\Wage Enhancement and Fee Stabilization\2022 Wage Enhancement Grant\"/>
    </mc:Choice>
  </mc:AlternateContent>
  <xr:revisionPtr revIDLastSave="0" documentId="13_ncr:1_{83C4C952-CB06-4BCD-85C4-B493545CCC9D}" xr6:coauthVersionLast="47" xr6:coauthVersionMax="47" xr10:uidLastSave="{00000000-0000-0000-0000-000000000000}"/>
  <workbookProtection lockStructure="1"/>
  <bookViews>
    <workbookView xWindow="-120" yWindow="-120" windowWidth="29040" windowHeight="14160" xr2:uid="{00000000-000D-0000-FFFF-FFFF00000000}"/>
  </bookViews>
  <sheets>
    <sheet name="Instructions" sheetId="4" r:id="rId1"/>
    <sheet name="Wage Enhancement Application" sheetId="3" r:id="rId2"/>
  </sheets>
  <definedNames>
    <definedName name="_xlnm._FilterDatabase" localSheetId="1" hidden="1">'Wage Enhancement Application'!$A$29:$A$195</definedName>
    <definedName name="_xlnm.Print_Area" localSheetId="0">Instructions!$B$1:$N$223</definedName>
    <definedName name="_xlnm.Print_Area" localSheetId="1">'Wage Enhancement Application'!$B$1:$P$229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0" i="3" l="1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N206" i="3" l="1"/>
  <c r="O206" i="3" s="1"/>
  <c r="M205" i="3"/>
  <c r="M206" i="3"/>
  <c r="M207" i="3"/>
  <c r="N201" i="3"/>
  <c r="O201" i="3" s="1"/>
  <c r="M200" i="3"/>
  <c r="M201" i="3"/>
  <c r="M202" i="3"/>
  <c r="A96" i="3"/>
  <c r="L96" i="3"/>
  <c r="A97" i="3"/>
  <c r="L97" i="3"/>
  <c r="A98" i="3"/>
  <c r="L98" i="3"/>
  <c r="A99" i="3"/>
  <c r="L99" i="3"/>
  <c r="A100" i="3"/>
  <c r="L100" i="3"/>
  <c r="A101" i="3"/>
  <c r="L101" i="3"/>
  <c r="A102" i="3"/>
  <c r="L102" i="3"/>
  <c r="A103" i="3"/>
  <c r="L103" i="3"/>
  <c r="A104" i="3"/>
  <c r="L104" i="3"/>
  <c r="A105" i="3"/>
  <c r="L105" i="3"/>
  <c r="A106" i="3"/>
  <c r="L106" i="3"/>
  <c r="A107" i="3"/>
  <c r="L107" i="3"/>
  <c r="A108" i="3"/>
  <c r="L108" i="3"/>
  <c r="A109" i="3"/>
  <c r="L109" i="3"/>
  <c r="A110" i="3"/>
  <c r="L110" i="3"/>
  <c r="A111" i="3"/>
  <c r="L111" i="3"/>
  <c r="A112" i="3"/>
  <c r="L112" i="3"/>
  <c r="A113" i="3"/>
  <c r="L113" i="3"/>
  <c r="A114" i="3"/>
  <c r="L114" i="3"/>
  <c r="A115" i="3"/>
  <c r="L115" i="3"/>
  <c r="A116" i="3"/>
  <c r="L116" i="3"/>
  <c r="A117" i="3"/>
  <c r="L117" i="3"/>
  <c r="A118" i="3"/>
  <c r="L118" i="3"/>
  <c r="A119" i="3"/>
  <c r="L119" i="3"/>
  <c r="A120" i="3"/>
  <c r="L120" i="3"/>
  <c r="A121" i="3"/>
  <c r="L121" i="3"/>
  <c r="A122" i="3"/>
  <c r="L122" i="3"/>
  <c r="A123" i="3"/>
  <c r="L123" i="3"/>
  <c r="A124" i="3"/>
  <c r="L124" i="3"/>
  <c r="A125" i="3"/>
  <c r="L125" i="3"/>
  <c r="A126" i="3"/>
  <c r="L126" i="3"/>
  <c r="A127" i="3"/>
  <c r="L127" i="3"/>
  <c r="A128" i="3"/>
  <c r="L128" i="3"/>
  <c r="A129" i="3"/>
  <c r="L129" i="3"/>
  <c r="A130" i="3"/>
  <c r="L130" i="3"/>
  <c r="A131" i="3"/>
  <c r="L131" i="3"/>
  <c r="A132" i="3"/>
  <c r="L132" i="3"/>
  <c r="A133" i="3"/>
  <c r="L133" i="3"/>
  <c r="A134" i="3"/>
  <c r="L134" i="3"/>
  <c r="A135" i="3"/>
  <c r="L135" i="3"/>
  <c r="A136" i="3"/>
  <c r="L136" i="3"/>
  <c r="A137" i="3"/>
  <c r="L137" i="3"/>
  <c r="A138" i="3"/>
  <c r="L138" i="3"/>
  <c r="A139" i="3"/>
  <c r="L139" i="3"/>
  <c r="A140" i="3"/>
  <c r="L140" i="3"/>
  <c r="A141" i="3"/>
  <c r="L141" i="3"/>
  <c r="A142" i="3"/>
  <c r="L142" i="3"/>
  <c r="A143" i="3"/>
  <c r="L143" i="3"/>
  <c r="A144" i="3"/>
  <c r="L144" i="3"/>
  <c r="A145" i="3"/>
  <c r="L145" i="3"/>
  <c r="A146" i="3"/>
  <c r="L146" i="3"/>
  <c r="A147" i="3"/>
  <c r="L147" i="3"/>
  <c r="A148" i="3"/>
  <c r="L148" i="3"/>
  <c r="A149" i="3"/>
  <c r="L149" i="3"/>
  <c r="A150" i="3"/>
  <c r="L150" i="3"/>
  <c r="A151" i="3"/>
  <c r="L151" i="3"/>
  <c r="A152" i="3"/>
  <c r="L152" i="3"/>
  <c r="A153" i="3"/>
  <c r="L153" i="3"/>
  <c r="A154" i="3"/>
  <c r="L154" i="3"/>
  <c r="A155" i="3"/>
  <c r="L155" i="3"/>
  <c r="A156" i="3"/>
  <c r="L156" i="3"/>
  <c r="A157" i="3"/>
  <c r="L157" i="3"/>
  <c r="A158" i="3"/>
  <c r="L158" i="3"/>
  <c r="A159" i="3"/>
  <c r="L159" i="3"/>
  <c r="A160" i="3"/>
  <c r="L160" i="3"/>
  <c r="A161" i="3"/>
  <c r="L161" i="3"/>
  <c r="N159" i="3" l="1"/>
  <c r="O159" i="3" s="1"/>
  <c r="N155" i="3"/>
  <c r="O155" i="3" s="1"/>
  <c r="N149" i="3"/>
  <c r="O149" i="3" s="1"/>
  <c r="N141" i="3"/>
  <c r="O141" i="3" s="1"/>
  <c r="N160" i="3"/>
  <c r="O160" i="3" s="1"/>
  <c r="N156" i="3"/>
  <c r="O156" i="3" s="1"/>
  <c r="N152" i="3"/>
  <c r="O152" i="3" s="1"/>
  <c r="N148" i="3"/>
  <c r="O148" i="3" s="1"/>
  <c r="N144" i="3"/>
  <c r="O144" i="3" s="1"/>
  <c r="N140" i="3"/>
  <c r="O140" i="3" s="1"/>
  <c r="N136" i="3"/>
  <c r="O136" i="3" s="1"/>
  <c r="N132" i="3"/>
  <c r="O132" i="3" s="1"/>
  <c r="N128" i="3"/>
  <c r="O128" i="3" s="1"/>
  <c r="N124" i="3"/>
  <c r="O124" i="3" s="1"/>
  <c r="N120" i="3"/>
  <c r="O120" i="3" s="1"/>
  <c r="N116" i="3"/>
  <c r="O116" i="3" s="1"/>
  <c r="N112" i="3"/>
  <c r="O112" i="3" s="1"/>
  <c r="N108" i="3"/>
  <c r="O108" i="3" s="1"/>
  <c r="N104" i="3"/>
  <c r="O104" i="3" s="1"/>
  <c r="N100" i="3"/>
  <c r="O100" i="3" s="1"/>
  <c r="N96" i="3"/>
  <c r="O96" i="3" s="1"/>
  <c r="N157" i="3"/>
  <c r="O157" i="3" s="1"/>
  <c r="N151" i="3"/>
  <c r="O151" i="3" s="1"/>
  <c r="N145" i="3"/>
  <c r="O145" i="3" s="1"/>
  <c r="N139" i="3"/>
  <c r="O139" i="3" s="1"/>
  <c r="N158" i="3"/>
  <c r="O158" i="3" s="1"/>
  <c r="N154" i="3"/>
  <c r="O154" i="3" s="1"/>
  <c r="N150" i="3"/>
  <c r="O150" i="3" s="1"/>
  <c r="N146" i="3"/>
  <c r="O146" i="3" s="1"/>
  <c r="N142" i="3"/>
  <c r="O142" i="3" s="1"/>
  <c r="N138" i="3"/>
  <c r="O138" i="3" s="1"/>
  <c r="N134" i="3"/>
  <c r="O134" i="3" s="1"/>
  <c r="N130" i="3"/>
  <c r="O130" i="3" s="1"/>
  <c r="N126" i="3"/>
  <c r="O126" i="3" s="1"/>
  <c r="N122" i="3"/>
  <c r="O122" i="3" s="1"/>
  <c r="N118" i="3"/>
  <c r="O118" i="3" s="1"/>
  <c r="N114" i="3"/>
  <c r="O114" i="3" s="1"/>
  <c r="N110" i="3"/>
  <c r="O110" i="3" s="1"/>
  <c r="N106" i="3"/>
  <c r="O106" i="3" s="1"/>
  <c r="N102" i="3"/>
  <c r="O102" i="3" s="1"/>
  <c r="N98" i="3"/>
  <c r="O98" i="3" s="1"/>
  <c r="N161" i="3"/>
  <c r="O161" i="3" s="1"/>
  <c r="N153" i="3"/>
  <c r="O153" i="3" s="1"/>
  <c r="N147" i="3"/>
  <c r="O147" i="3" s="1"/>
  <c r="N143" i="3"/>
  <c r="O143" i="3" s="1"/>
  <c r="N137" i="3"/>
  <c r="O137" i="3" s="1"/>
  <c r="N135" i="3"/>
  <c r="O135" i="3" s="1"/>
  <c r="N133" i="3"/>
  <c r="O133" i="3" s="1"/>
  <c r="N131" i="3"/>
  <c r="O131" i="3" s="1"/>
  <c r="N129" i="3"/>
  <c r="O129" i="3" s="1"/>
  <c r="N127" i="3"/>
  <c r="O127" i="3" s="1"/>
  <c r="N125" i="3"/>
  <c r="O125" i="3" s="1"/>
  <c r="N123" i="3"/>
  <c r="O123" i="3" s="1"/>
  <c r="N121" i="3"/>
  <c r="O121" i="3" s="1"/>
  <c r="N119" i="3"/>
  <c r="O119" i="3" s="1"/>
  <c r="N117" i="3"/>
  <c r="O117" i="3" s="1"/>
  <c r="N115" i="3"/>
  <c r="O115" i="3" s="1"/>
  <c r="N113" i="3"/>
  <c r="O113" i="3" s="1"/>
  <c r="N111" i="3"/>
  <c r="O111" i="3" s="1"/>
  <c r="N109" i="3"/>
  <c r="O109" i="3" s="1"/>
  <c r="N107" i="3"/>
  <c r="O107" i="3" s="1"/>
  <c r="N105" i="3"/>
  <c r="O105" i="3" s="1"/>
  <c r="N103" i="3"/>
  <c r="O103" i="3" s="1"/>
  <c r="N101" i="3"/>
  <c r="O101" i="3" s="1"/>
  <c r="N99" i="3"/>
  <c r="O99" i="3" s="1"/>
  <c r="N97" i="3"/>
  <c r="O97" i="3" s="1"/>
  <c r="P138" i="3"/>
  <c r="P129" i="3"/>
  <c r="P114" i="3"/>
  <c r="P106" i="3"/>
  <c r="P97" i="3"/>
  <c r="L31" i="3"/>
  <c r="N31" i="3" s="1"/>
  <c r="O31" i="3" s="1"/>
  <c r="L32" i="3"/>
  <c r="N32" i="3" s="1"/>
  <c r="O32" i="3" s="1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P121" i="3" l="1"/>
  <c r="P125" i="3"/>
  <c r="P101" i="3"/>
  <c r="N195" i="3"/>
  <c r="O195" i="3" s="1"/>
  <c r="N187" i="3"/>
  <c r="O187" i="3" s="1"/>
  <c r="N179" i="3"/>
  <c r="O179" i="3" s="1"/>
  <c r="N171" i="3"/>
  <c r="O171" i="3" s="1"/>
  <c r="M163" i="3"/>
  <c r="N163" i="3"/>
  <c r="O163" i="3" s="1"/>
  <c r="N89" i="3"/>
  <c r="O89" i="3" s="1"/>
  <c r="N81" i="3"/>
  <c r="O81" i="3" s="1"/>
  <c r="N73" i="3"/>
  <c r="O73" i="3" s="1"/>
  <c r="N65" i="3"/>
  <c r="O65" i="3" s="1"/>
  <c r="N53" i="3"/>
  <c r="O53" i="3" s="1"/>
  <c r="N41" i="3"/>
  <c r="O41" i="3" s="1"/>
  <c r="N189" i="3"/>
  <c r="O189" i="3" s="1"/>
  <c r="N191" i="3"/>
  <c r="O191" i="3" s="1"/>
  <c r="N183" i="3"/>
  <c r="O183" i="3" s="1"/>
  <c r="N175" i="3"/>
  <c r="O175" i="3" s="1"/>
  <c r="N167" i="3"/>
  <c r="O167" i="3" s="1"/>
  <c r="N93" i="3"/>
  <c r="O93" i="3" s="1"/>
  <c r="N85" i="3"/>
  <c r="O85" i="3" s="1"/>
  <c r="N77" i="3"/>
  <c r="O77" i="3" s="1"/>
  <c r="N69" i="3"/>
  <c r="O69" i="3" s="1"/>
  <c r="M61" i="3"/>
  <c r="N61" i="3"/>
  <c r="O61" i="3" s="1"/>
  <c r="N57" i="3"/>
  <c r="O57" i="3" s="1"/>
  <c r="N49" i="3"/>
  <c r="O49" i="3" s="1"/>
  <c r="N45" i="3"/>
  <c r="O45" i="3" s="1"/>
  <c r="N37" i="3"/>
  <c r="O37" i="3" s="1"/>
  <c r="N33" i="3"/>
  <c r="O33" i="3" s="1"/>
  <c r="N194" i="3"/>
  <c r="O194" i="3" s="1"/>
  <c r="N190" i="3"/>
  <c r="O190" i="3" s="1"/>
  <c r="M186" i="3"/>
  <c r="N186" i="3"/>
  <c r="O186" i="3" s="1"/>
  <c r="N182" i="3"/>
  <c r="O182" i="3" s="1"/>
  <c r="N178" i="3"/>
  <c r="O178" i="3" s="1"/>
  <c r="N174" i="3"/>
  <c r="O174" i="3" s="1"/>
  <c r="N170" i="3"/>
  <c r="O170" i="3" s="1"/>
  <c r="N166" i="3"/>
  <c r="O166" i="3" s="1"/>
  <c r="N162" i="3"/>
  <c r="O162" i="3" s="1"/>
  <c r="N92" i="3"/>
  <c r="O92" i="3" s="1"/>
  <c r="M88" i="3"/>
  <c r="N88" i="3"/>
  <c r="O88" i="3" s="1"/>
  <c r="N84" i="3"/>
  <c r="O84" i="3" s="1"/>
  <c r="N80" i="3"/>
  <c r="O80" i="3" s="1"/>
  <c r="N76" i="3"/>
  <c r="O76" i="3" s="1"/>
  <c r="N72" i="3"/>
  <c r="O72" i="3" s="1"/>
  <c r="N68" i="3"/>
  <c r="O68" i="3" s="1"/>
  <c r="N64" i="3"/>
  <c r="O64" i="3" s="1"/>
  <c r="N60" i="3"/>
  <c r="O60" i="3" s="1"/>
  <c r="M56" i="3"/>
  <c r="N56" i="3"/>
  <c r="O56" i="3" s="1"/>
  <c r="N52" i="3"/>
  <c r="O52" i="3" s="1"/>
  <c r="N48" i="3"/>
  <c r="O48" i="3" s="1"/>
  <c r="N44" i="3"/>
  <c r="O44" i="3" s="1"/>
  <c r="N40" i="3"/>
  <c r="O40" i="3" s="1"/>
  <c r="N36" i="3"/>
  <c r="O36" i="3" s="1"/>
  <c r="P99" i="3"/>
  <c r="P111" i="3"/>
  <c r="P122" i="3"/>
  <c r="P145" i="3"/>
  <c r="M97" i="3"/>
  <c r="M101" i="3"/>
  <c r="M105" i="3"/>
  <c r="M109" i="3"/>
  <c r="M113" i="3"/>
  <c r="M117" i="3"/>
  <c r="M121" i="3"/>
  <c r="M125" i="3"/>
  <c r="M129" i="3"/>
  <c r="M133" i="3"/>
  <c r="M137" i="3"/>
  <c r="M147" i="3"/>
  <c r="M161" i="3"/>
  <c r="M102" i="3"/>
  <c r="M110" i="3"/>
  <c r="M118" i="3"/>
  <c r="M126" i="3"/>
  <c r="M134" i="3"/>
  <c r="M142" i="3"/>
  <c r="M150" i="3"/>
  <c r="M158" i="3"/>
  <c r="M145" i="3"/>
  <c r="M157" i="3"/>
  <c r="M100" i="3"/>
  <c r="M108" i="3"/>
  <c r="M116" i="3"/>
  <c r="M124" i="3"/>
  <c r="M132" i="3"/>
  <c r="M140" i="3"/>
  <c r="M148" i="3"/>
  <c r="M156" i="3"/>
  <c r="M141" i="3"/>
  <c r="M155" i="3"/>
  <c r="N193" i="3"/>
  <c r="O193" i="3" s="1"/>
  <c r="N181" i="3"/>
  <c r="O181" i="3" s="1"/>
  <c r="N173" i="3"/>
  <c r="O173" i="3" s="1"/>
  <c r="N169" i="3"/>
  <c r="O169" i="3" s="1"/>
  <c r="N95" i="3"/>
  <c r="O95" i="3" s="1"/>
  <c r="N87" i="3"/>
  <c r="O87" i="3" s="1"/>
  <c r="N79" i="3"/>
  <c r="O79" i="3" s="1"/>
  <c r="N71" i="3"/>
  <c r="O71" i="3" s="1"/>
  <c r="N63" i="3"/>
  <c r="O63" i="3" s="1"/>
  <c r="N55" i="3"/>
  <c r="O55" i="3" s="1"/>
  <c r="N51" i="3"/>
  <c r="O51" i="3" s="1"/>
  <c r="N47" i="3"/>
  <c r="O47" i="3" s="1"/>
  <c r="N43" i="3"/>
  <c r="O43" i="3" s="1"/>
  <c r="N39" i="3"/>
  <c r="O39" i="3" s="1"/>
  <c r="M35" i="3"/>
  <c r="N35" i="3"/>
  <c r="O35" i="3" s="1"/>
  <c r="N185" i="3"/>
  <c r="O185" i="3" s="1"/>
  <c r="N177" i="3"/>
  <c r="O177" i="3" s="1"/>
  <c r="N165" i="3"/>
  <c r="O165" i="3" s="1"/>
  <c r="N91" i="3"/>
  <c r="O91" i="3" s="1"/>
  <c r="N83" i="3"/>
  <c r="O83" i="3" s="1"/>
  <c r="N75" i="3"/>
  <c r="O75" i="3" s="1"/>
  <c r="N67" i="3"/>
  <c r="O67" i="3" s="1"/>
  <c r="M59" i="3"/>
  <c r="N59" i="3"/>
  <c r="O59" i="3" s="1"/>
  <c r="N192" i="3"/>
  <c r="O192" i="3" s="1"/>
  <c r="N188" i="3"/>
  <c r="O188" i="3" s="1"/>
  <c r="N184" i="3"/>
  <c r="O184" i="3" s="1"/>
  <c r="N180" i="3"/>
  <c r="O180" i="3" s="1"/>
  <c r="N176" i="3"/>
  <c r="O176" i="3" s="1"/>
  <c r="N172" i="3"/>
  <c r="O172" i="3" s="1"/>
  <c r="N168" i="3"/>
  <c r="O168" i="3" s="1"/>
  <c r="N164" i="3"/>
  <c r="O164" i="3" s="1"/>
  <c r="N94" i="3"/>
  <c r="O94" i="3" s="1"/>
  <c r="N90" i="3"/>
  <c r="O90" i="3" s="1"/>
  <c r="N86" i="3"/>
  <c r="O86" i="3" s="1"/>
  <c r="N82" i="3"/>
  <c r="O82" i="3" s="1"/>
  <c r="N78" i="3"/>
  <c r="O78" i="3" s="1"/>
  <c r="N74" i="3"/>
  <c r="O74" i="3" s="1"/>
  <c r="N70" i="3"/>
  <c r="O70" i="3" s="1"/>
  <c r="N66" i="3"/>
  <c r="O66" i="3" s="1"/>
  <c r="N62" i="3"/>
  <c r="O62" i="3" s="1"/>
  <c r="N58" i="3"/>
  <c r="O58" i="3" s="1"/>
  <c r="N54" i="3"/>
  <c r="O54" i="3" s="1"/>
  <c r="N50" i="3"/>
  <c r="O50" i="3" s="1"/>
  <c r="N46" i="3"/>
  <c r="O46" i="3" s="1"/>
  <c r="N42" i="3"/>
  <c r="O42" i="3" s="1"/>
  <c r="N38" i="3"/>
  <c r="O38" i="3" s="1"/>
  <c r="M34" i="3"/>
  <c r="N34" i="3"/>
  <c r="O34" i="3" s="1"/>
  <c r="P151" i="3"/>
  <c r="P105" i="3"/>
  <c r="P117" i="3"/>
  <c r="P103" i="3"/>
  <c r="P147" i="3"/>
  <c r="M99" i="3"/>
  <c r="M103" i="3"/>
  <c r="M107" i="3"/>
  <c r="M111" i="3"/>
  <c r="M115" i="3"/>
  <c r="M119" i="3"/>
  <c r="M123" i="3"/>
  <c r="M127" i="3"/>
  <c r="M131" i="3"/>
  <c r="M135" i="3"/>
  <c r="M143" i="3"/>
  <c r="M153" i="3"/>
  <c r="M98" i="3"/>
  <c r="M106" i="3"/>
  <c r="M114" i="3"/>
  <c r="M122" i="3"/>
  <c r="M130" i="3"/>
  <c r="M138" i="3"/>
  <c r="M146" i="3"/>
  <c r="M154" i="3"/>
  <c r="M139" i="3"/>
  <c r="M151" i="3"/>
  <c r="M96" i="3"/>
  <c r="M104" i="3"/>
  <c r="M112" i="3"/>
  <c r="M120" i="3"/>
  <c r="M128" i="3"/>
  <c r="M136" i="3"/>
  <c r="M144" i="3"/>
  <c r="M152" i="3"/>
  <c r="M160" i="3"/>
  <c r="M149" i="3"/>
  <c r="M159" i="3"/>
  <c r="M32" i="3"/>
  <c r="M31" i="3"/>
  <c r="P110" i="3"/>
  <c r="P158" i="3"/>
  <c r="P153" i="3"/>
  <c r="P98" i="3"/>
  <c r="P144" i="3"/>
  <c r="P119" i="3"/>
  <c r="P143" i="3"/>
  <c r="P124" i="3"/>
  <c r="P130" i="3"/>
  <c r="P118" i="3"/>
  <c r="P135" i="3"/>
  <c r="P116" i="3"/>
  <c r="P150" i="3"/>
  <c r="P152" i="3"/>
  <c r="P123" i="3"/>
  <c r="P155" i="3"/>
  <c r="P115" i="3"/>
  <c r="P134" i="3"/>
  <c r="P126" i="3"/>
  <c r="P131" i="3"/>
  <c r="P159" i="3"/>
  <c r="P142" i="3"/>
  <c r="P146" i="3"/>
  <c r="P139" i="3"/>
  <c r="P102" i="3"/>
  <c r="P154" i="3"/>
  <c r="P120" i="3"/>
  <c r="P133" i="3"/>
  <c r="P127" i="3"/>
  <c r="P113" i="3"/>
  <c r="P161" i="3"/>
  <c r="P136" i="3"/>
  <c r="P141" i="3"/>
  <c r="P137" i="3"/>
  <c r="P107" i="3"/>
  <c r="P157" i="3"/>
  <c r="P149" i="3"/>
  <c r="P109" i="3"/>
  <c r="P100" i="3"/>
  <c r="P140" i="3"/>
  <c r="P96" i="3"/>
  <c r="P112" i="3"/>
  <c r="P148" i="3"/>
  <c r="P132" i="3"/>
  <c r="P156" i="3"/>
  <c r="P108" i="3"/>
  <c r="P128" i="3"/>
  <c r="P160" i="3"/>
  <c r="P104" i="3"/>
  <c r="L30" i="3"/>
  <c r="N30" i="3" s="1"/>
  <c r="M66" i="3" l="1"/>
  <c r="M79" i="3"/>
  <c r="M164" i="3"/>
  <c r="M74" i="3"/>
  <c r="M75" i="3"/>
  <c r="M95" i="3"/>
  <c r="M80" i="3"/>
  <c r="M49" i="3"/>
  <c r="M81" i="3"/>
  <c r="M191" i="3"/>
  <c r="M42" i="3"/>
  <c r="M172" i="3"/>
  <c r="M43" i="3"/>
  <c r="M48" i="3"/>
  <c r="M178" i="3"/>
  <c r="M175" i="3"/>
  <c r="M58" i="3"/>
  <c r="M90" i="3"/>
  <c r="M188" i="3"/>
  <c r="M177" i="3"/>
  <c r="M63" i="3"/>
  <c r="M193" i="3"/>
  <c r="M40" i="3"/>
  <c r="M72" i="3"/>
  <c r="M170" i="3"/>
  <c r="M37" i="3"/>
  <c r="M93" i="3"/>
  <c r="M65" i="3"/>
  <c r="M195" i="3"/>
  <c r="M50" i="3"/>
  <c r="M82" i="3"/>
  <c r="M180" i="3"/>
  <c r="M91" i="3"/>
  <c r="M51" i="3"/>
  <c r="M173" i="3"/>
  <c r="M64" i="3"/>
  <c r="M162" i="3"/>
  <c r="M194" i="3"/>
  <c r="M77" i="3"/>
  <c r="M41" i="3"/>
  <c r="M179" i="3"/>
  <c r="M38" i="3"/>
  <c r="M46" i="3"/>
  <c r="M54" i="3"/>
  <c r="M62" i="3"/>
  <c r="M70" i="3"/>
  <c r="M78" i="3"/>
  <c r="M86" i="3"/>
  <c r="M94" i="3"/>
  <c r="M168" i="3"/>
  <c r="M176" i="3"/>
  <c r="M184" i="3"/>
  <c r="M192" i="3"/>
  <c r="M67" i="3"/>
  <c r="M83" i="3"/>
  <c r="M165" i="3"/>
  <c r="M185" i="3"/>
  <c r="M39" i="3"/>
  <c r="M47" i="3"/>
  <c r="M55" i="3"/>
  <c r="M71" i="3"/>
  <c r="M87" i="3"/>
  <c r="M169" i="3"/>
  <c r="M181" i="3"/>
  <c r="M36" i="3"/>
  <c r="M44" i="3"/>
  <c r="M52" i="3"/>
  <c r="M60" i="3"/>
  <c r="M68" i="3"/>
  <c r="M76" i="3"/>
  <c r="M84" i="3"/>
  <c r="M92" i="3"/>
  <c r="M166" i="3"/>
  <c r="M174" i="3"/>
  <c r="M182" i="3"/>
  <c r="M190" i="3"/>
  <c r="M33" i="3"/>
  <c r="M45" i="3"/>
  <c r="M57" i="3"/>
  <c r="M69" i="3"/>
  <c r="M85" i="3"/>
  <c r="M167" i="3"/>
  <c r="M183" i="3"/>
  <c r="M189" i="3"/>
  <c r="M53" i="3"/>
  <c r="M73" i="3"/>
  <c r="M89" i="3"/>
  <c r="M171" i="3"/>
  <c r="M187" i="3"/>
  <c r="O30" i="3"/>
  <c r="M30" i="3" s="1"/>
  <c r="N205" i="3"/>
  <c r="O205" i="3" s="1"/>
  <c r="N207" i="3"/>
  <c r="O207" i="3" s="1"/>
  <c r="N202" i="3"/>
  <c r="O202" i="3" s="1"/>
  <c r="M199" i="3" l="1"/>
  <c r="M203" i="3" s="1"/>
  <c r="M204" i="3"/>
  <c r="P30" i="3"/>
  <c r="N199" i="3"/>
  <c r="O199" i="3" s="1"/>
  <c r="N204" i="3"/>
  <c r="N200" i="3"/>
  <c r="O200" i="3" s="1"/>
  <c r="O203" i="3" l="1"/>
  <c r="N208" i="3"/>
  <c r="O204" i="3"/>
  <c r="O208" i="3" s="1"/>
  <c r="O209" i="3" l="1"/>
  <c r="P172" i="3" l="1"/>
  <c r="A30" i="3"/>
  <c r="P31" i="3" l="1"/>
  <c r="A173" i="3" l="1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31" i="3" l="1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162" i="3"/>
  <c r="A163" i="3"/>
  <c r="A164" i="3"/>
  <c r="A165" i="3"/>
  <c r="A166" i="3"/>
  <c r="A167" i="3"/>
  <c r="A168" i="3"/>
  <c r="A169" i="3"/>
  <c r="A170" i="3"/>
  <c r="A171" i="3"/>
  <c r="A172" i="3"/>
  <c r="A195" i="3"/>
  <c r="P207" i="3" l="1"/>
  <c r="P202" i="3"/>
  <c r="P201" i="3"/>
  <c r="P199" i="3"/>
  <c r="P32" i="3"/>
  <c r="P195" i="3"/>
  <c r="P53" i="3"/>
  <c r="P78" i="3"/>
  <c r="P167" i="3"/>
  <c r="P37" i="3"/>
  <c r="P186" i="3"/>
  <c r="P47" i="3"/>
  <c r="P84" i="3"/>
  <c r="P39" i="3"/>
  <c r="P189" i="3"/>
  <c r="P90" i="3"/>
  <c r="P166" i="3"/>
  <c r="P85" i="3"/>
  <c r="P173" i="3"/>
  <c r="P171" i="3"/>
  <c r="P184" i="3"/>
  <c r="P91" i="3"/>
  <c r="P89" i="3"/>
  <c r="P55" i="3"/>
  <c r="P93" i="3"/>
  <c r="P69" i="3"/>
  <c r="P162" i="3"/>
  <c r="P62" i="3"/>
  <c r="P45" i="3"/>
  <c r="P165" i="3"/>
  <c r="P48" i="3"/>
  <c r="P41" i="3"/>
  <c r="P54" i="3"/>
  <c r="P74" i="3"/>
  <c r="P66" i="3"/>
  <c r="P61" i="3"/>
  <c r="P187" i="3"/>
  <c r="P168" i="3"/>
  <c r="P49" i="3"/>
  <c r="P169" i="3"/>
  <c r="P177" i="3"/>
  <c r="P185" i="3"/>
  <c r="P190" i="3"/>
  <c r="P176" i="3"/>
  <c r="P51" i="3"/>
  <c r="P94" i="3"/>
  <c r="P40" i="3"/>
  <c r="P163" i="3"/>
  <c r="P183" i="3"/>
  <c r="P179" i="3"/>
  <c r="P71" i="3"/>
  <c r="P86" i="3"/>
  <c r="P87" i="3"/>
  <c r="P35" i="3"/>
  <c r="P44" i="3"/>
  <c r="P63" i="3"/>
  <c r="P92" i="3"/>
  <c r="P170" i="3"/>
  <c r="P191" i="3"/>
  <c r="P81" i="3"/>
  <c r="P95" i="3"/>
  <c r="P175" i="3"/>
  <c r="P60" i="3"/>
  <c r="P70" i="3"/>
  <c r="P188" i="3"/>
  <c r="P68" i="3"/>
  <c r="P178" i="3"/>
  <c r="P194" i="3"/>
  <c r="P164" i="3"/>
  <c r="P46" i="3"/>
  <c r="P58" i="3"/>
  <c r="P193" i="3"/>
  <c r="P82" i="3"/>
  <c r="P42" i="3"/>
  <c r="P52" i="3"/>
  <c r="P75" i="3"/>
  <c r="P83" i="3"/>
  <c r="P56" i="3"/>
  <c r="P64" i="3"/>
  <c r="P72" i="3"/>
  <c r="P59" i="3"/>
  <c r="P50" i="3"/>
  <c r="P76" i="3"/>
  <c r="P192" i="3"/>
  <c r="P180" i="3"/>
  <c r="P67" i="3"/>
  <c r="P80" i="3"/>
  <c r="P174" i="3"/>
  <c r="P181" i="3"/>
  <c r="P79" i="3"/>
  <c r="P43" i="3"/>
  <c r="P57" i="3"/>
  <c r="P65" i="3"/>
  <c r="P73" i="3"/>
  <c r="P182" i="3"/>
  <c r="P38" i="3" l="1"/>
  <c r="P36" i="3"/>
  <c r="P34" i="3"/>
  <c r="P88" i="3"/>
  <c r="P33" i="3"/>
  <c r="P77" i="3" l="1"/>
  <c r="P200" i="3" l="1"/>
  <c r="N203" i="3"/>
  <c r="N209" i="3" s="1"/>
  <c r="P209" i="3" s="1"/>
  <c r="P206" i="3"/>
  <c r="P205" i="3"/>
  <c r="P203" i="3" l="1"/>
  <c r="P204" i="3"/>
  <c r="P208" i="3"/>
  <c r="L224" i="3"/>
  <c r="M208" i="3"/>
  <c r="M209" i="3" s="1"/>
  <c r="P210" i="3" s="1"/>
  <c r="P211" i="3" s="1"/>
  <c r="N224" i="3" l="1"/>
  <c r="O224" i="3" l="1"/>
  <c r="K224" i="3"/>
  <c r="P224" i="3" l="1"/>
</calcChain>
</file>

<file path=xl/sharedStrings.xml><?xml version="1.0" encoding="utf-8"?>
<sst xmlns="http://schemas.openxmlformats.org/spreadsheetml/2006/main" count="179" uniqueCount="167">
  <si>
    <t>Operator Name:</t>
  </si>
  <si>
    <t>Email Address:</t>
  </si>
  <si>
    <t>Position Description</t>
  </si>
  <si>
    <t>Name:</t>
  </si>
  <si>
    <t>Phone Number:</t>
  </si>
  <si>
    <t>Eligibility Status</t>
  </si>
  <si>
    <t>Title:</t>
  </si>
  <si>
    <t>Date:</t>
  </si>
  <si>
    <t>CONTACT INFORMATION</t>
  </si>
  <si>
    <t>CERTIFICATION</t>
  </si>
  <si>
    <t>Supervisor</t>
  </si>
  <si>
    <t>RECE</t>
  </si>
  <si>
    <t>Non-RECE</t>
  </si>
  <si>
    <t>STEP 1:  DETERMINE ELIGIBILITY</t>
  </si>
  <si>
    <t>% of Time in Eligible Position</t>
  </si>
  <si>
    <t>Category</t>
  </si>
  <si>
    <t>Full</t>
  </si>
  <si>
    <t>Partial</t>
  </si>
  <si>
    <t>APPROVAL</t>
  </si>
  <si>
    <t>GRAND TOTAL</t>
  </si>
  <si>
    <t># of FTE</t>
  </si>
  <si>
    <t>Salary</t>
  </si>
  <si>
    <t>Benefit</t>
  </si>
  <si>
    <t>SUB-TOTAL</t>
  </si>
  <si>
    <t>Eligibility Rate per Hour ($)</t>
  </si>
  <si>
    <t>Filter</t>
  </si>
  <si>
    <t>Total Compensation</t>
  </si>
  <si>
    <t>Total</t>
  </si>
  <si>
    <t>Licence Number</t>
  </si>
  <si>
    <t>Name of Signing Authority:</t>
  </si>
  <si>
    <t xml:space="preserve"> Fully Eligible Positions</t>
  </si>
  <si>
    <t>Partially Eligible Positions</t>
  </si>
  <si>
    <t>Child Care Centre / Agency Name:</t>
  </si>
  <si>
    <t>Centre / Agency Mailing Address:</t>
  </si>
  <si>
    <t>CHILD CARE CENTRE / AGENCY INFORMATION</t>
  </si>
  <si>
    <t>CHILD CARE CENTRE / AGENCY OPERATING INFORMATION</t>
  </si>
  <si>
    <t>STEP 3: CHILD CARE CENTRE / AGENCY OPERATING INFORMATION</t>
  </si>
  <si>
    <t>SUMMARY</t>
  </si>
  <si>
    <t>WAGE ENHANCEMENT DETERMINATION</t>
  </si>
  <si>
    <t>should it be requested</t>
  </si>
  <si>
    <t xml:space="preserve">Hourly Wage </t>
  </si>
  <si>
    <t>EMPLOYEE / POSITION INFORMATION</t>
  </si>
  <si>
    <t>• Total compensation = maximum wage enhancement entitlement which is the sum of the salary and benefit component</t>
  </si>
  <si>
    <t xml:space="preserve">Please note that definitions/explanations have been included for certain fields to help you complete this form.  You can </t>
  </si>
  <si>
    <t xml:space="preserve">Please complete the certification section stating that the information you have included in the application is accurate by </t>
  </si>
  <si>
    <t xml:space="preserve">"Filter" button.  This gives you the ability to only show the rows that contain information.  </t>
  </si>
  <si>
    <t>that works 50% of the time in an eligible position.</t>
  </si>
  <si>
    <t>on the box beside "hide".</t>
  </si>
  <si>
    <t xml:space="preserve">Please ensure that only the "Show" option contains a check mark.  You can remove the other checkmark, by left clicking </t>
  </si>
  <si>
    <t>activate these definitions/explanations by clicking on the cell.  You can also move these cells to a different location</t>
  </si>
  <si>
    <t>on the application form if its placement makes it difficult for you to see other information on the application form.</t>
  </si>
  <si>
    <t>You are only required to enter data in the green cells.  All other calculations will be performed automatically.</t>
  </si>
  <si>
    <t>STEP 2:  ENTER CENTRE / AGENCY INFORMATION</t>
  </si>
  <si>
    <t>v3</t>
  </si>
  <si>
    <t>Salary Component</t>
  </si>
  <si>
    <t>Standard work week (hours)</t>
  </si>
  <si>
    <t>FTE</t>
  </si>
  <si>
    <t xml:space="preserve">Statutory Benefit Component (17.5%) </t>
  </si>
  <si>
    <t xml:space="preserve">                         </t>
  </si>
  <si>
    <t>• Eligibility rate = up to $2.00</t>
  </si>
  <si>
    <t xml:space="preserve">• Salary component of the enhancement = up to $2.00 per hour for hours worked, including overtime </t>
  </si>
  <si>
    <t>TOTAL</t>
  </si>
  <si>
    <t>SUPPLEMENTAL GRANT</t>
  </si>
  <si>
    <t xml:space="preserve">Prior to leaving the middle section of the application form, please review the "Summary" section.  It contains </t>
  </si>
  <si>
    <t>Total Operating Capacity (N/A for Home Child Care Provider agencies)</t>
  </si>
  <si>
    <t>Total Licensed Capacity (N/A for Home Child Care Provider agencies)</t>
  </si>
  <si>
    <t>Full Wage Enhancement</t>
  </si>
  <si>
    <t xml:space="preserve">Child care program positions that are in place to maintain lower adult-child ratios than required under the CCEYA, </t>
  </si>
  <si>
    <t> and meet the eligibility outlined above, are also eligible for wage enhancement.</t>
  </si>
  <si>
    <t>Partial Wage Enhancement</t>
  </si>
  <si>
    <t xml:space="preserve">Enter the following information for the eligible positions in the licensed child care centre or eligible home child care </t>
  </si>
  <si>
    <t>visitors working in a licensed agency:</t>
  </si>
  <si>
    <t>Supplemental Grant</t>
  </si>
  <si>
    <t>provided with instructions on how to only show the rows where data has been entered for printing purposes.</t>
  </si>
  <si>
    <t xml:space="preserve">SERVICE DATA </t>
  </si>
  <si>
    <t>STEP 4: CHILD CARE CENTRE / AGENCY OPERATING INFORMATION</t>
  </si>
  <si>
    <t>If a new position has been created due to the expansion of a program during the year, then please provide an estimate</t>
  </si>
  <si>
    <t>STEP 5:  EMPLOYEE INFORMATION</t>
  </si>
  <si>
    <t>STEP 6: REVIEW OF APPLICATION FORM</t>
  </si>
  <si>
    <t>eligible centre based FTE and home visitor FTE.</t>
  </si>
  <si>
    <t>Please click and select:</t>
  </si>
  <si>
    <t>If the position is on an annual salary, take the annual salary and divide it by the standard hours of work per year.</t>
  </si>
  <si>
    <t xml:space="preserve">selecting "Yes" in the box and completing your signing authority's information. </t>
  </si>
  <si>
    <t>Agencies, the operating capacity and licensed capacity fields should remain blank.</t>
  </si>
  <si>
    <t xml:space="preserve">Prior to printing or submitting your application form, please go to cell A41 and left click on the symbol to the right of the  </t>
  </si>
  <si>
    <t>Home Visitor</t>
  </si>
  <si>
    <t>·         Be employed in a licensed child care centre or agency;</t>
  </si>
  <si>
    <t xml:space="preserve">·         Be in a position categorized as a child care supervisor, RECE, home child care visitor, or otherwise counted toward adult to child </t>
  </si>
  <si>
    <t>Where an eligible centre-based or home visitor position has an associated base wage rate excluding prior year’s wage enhancement</t>
  </si>
  <si>
    <t xml:space="preserve">Supervisors are required under the CCEYA, and are therefore eligible to receive the wage enhancement for 100% of the time they are working </t>
  </si>
  <si>
    <t xml:space="preserve">As a signing authority for this organization, I certify that the information included in this application is accurate to the best of my knowledge and represents the </t>
  </si>
  <si>
    <t>From the drop-down listing, please select from the eligible positions categories of RECE, Non-RECE, Supervisor, or Home Visitor.</t>
  </si>
  <si>
    <t xml:space="preserve">          ratios under the Child Care Early Years Act (CCEYA).</t>
  </si>
  <si>
    <t xml:space="preserve">Now that you have determined which of the positions in your licensed child care centre / agency qualify for the wage </t>
  </si>
  <si>
    <t>enhancement you can begin completing the form.</t>
  </si>
  <si>
    <t xml:space="preserve"> application form being submitted.</t>
  </si>
  <si>
    <t xml:space="preserve">Complete the centre / agency information (as shown in sample below) as well as the contact person who is able to answer questions about the </t>
  </si>
  <si>
    <t>Please indicate the number of ineligible RECEs, Non-RECEs, Supervisors, and home visitors (i.e. hourly rate exceeds cap).</t>
  </si>
  <si>
    <t>in a licensed child care program, regardless of the amount of time they are working directly with children, provided they earn less than the cap.</t>
  </si>
  <si>
    <t>The following table is a sample illustration of 5 positions at Child Care Centre ABC and of particular interest position # 3</t>
  </si>
  <si>
    <t>Once you’ve entered the information noted above, the application template will generate the following information:</t>
  </si>
  <si>
    <t xml:space="preserve">a summary of your centre’s / agency's eligible positions and the total funding you are applying for in regards to salaries </t>
  </si>
  <si>
    <t xml:space="preserve">and benefits pending approval. This section will also generate your supplemental grant of $150 for each </t>
  </si>
  <si>
    <t>enhancement funding.</t>
  </si>
  <si>
    <r>
      <t xml:space="preserve">Number of </t>
    </r>
    <r>
      <rPr>
        <b/>
        <sz val="12"/>
        <color rgb="FFFF0000"/>
        <rFont val="Arial"/>
        <family val="2"/>
      </rPr>
      <t>in</t>
    </r>
    <r>
      <rPr>
        <sz val="12"/>
        <color theme="1"/>
        <rFont val="Arial"/>
        <family val="2"/>
      </rPr>
      <t>eligible</t>
    </r>
    <r>
      <rPr>
        <b/>
        <sz val="12"/>
        <color rgb="FFFF0000"/>
        <rFont val="Arial"/>
        <family val="2"/>
      </rPr>
      <t>*</t>
    </r>
    <r>
      <rPr>
        <sz val="12"/>
        <color theme="1"/>
        <rFont val="Arial"/>
        <family val="2"/>
      </rPr>
      <t xml:space="preserve"> RECEs</t>
    </r>
  </si>
  <si>
    <r>
      <t xml:space="preserve">Number of </t>
    </r>
    <r>
      <rPr>
        <b/>
        <sz val="12"/>
        <color rgb="FFFF0000"/>
        <rFont val="Arial"/>
        <family val="2"/>
      </rPr>
      <t>in</t>
    </r>
    <r>
      <rPr>
        <sz val="12"/>
        <color theme="1"/>
        <rFont val="Arial"/>
        <family val="2"/>
      </rPr>
      <t>eligible</t>
    </r>
    <r>
      <rPr>
        <b/>
        <sz val="12"/>
        <color rgb="FFFF0000"/>
        <rFont val="Arial"/>
        <family val="2"/>
      </rPr>
      <t>*</t>
    </r>
    <r>
      <rPr>
        <sz val="12"/>
        <color theme="1"/>
        <rFont val="Arial"/>
        <family val="2"/>
      </rPr>
      <t xml:space="preserve"> Non-RECEs</t>
    </r>
  </si>
  <si>
    <r>
      <t xml:space="preserve">Number of </t>
    </r>
    <r>
      <rPr>
        <b/>
        <sz val="12"/>
        <color rgb="FFFF0000"/>
        <rFont val="Arial"/>
        <family val="2"/>
      </rPr>
      <t>in</t>
    </r>
    <r>
      <rPr>
        <sz val="12"/>
        <color theme="1"/>
        <rFont val="Arial"/>
        <family val="2"/>
      </rPr>
      <t>eligible</t>
    </r>
    <r>
      <rPr>
        <b/>
        <sz val="12"/>
        <color rgb="FFFF0000"/>
        <rFont val="Arial"/>
        <family val="2"/>
      </rPr>
      <t>*</t>
    </r>
    <r>
      <rPr>
        <sz val="12"/>
        <color theme="1"/>
        <rFont val="Arial"/>
        <family val="2"/>
      </rPr>
      <t xml:space="preserve"> Supervisors</t>
    </r>
  </si>
  <si>
    <r>
      <t xml:space="preserve">Number of </t>
    </r>
    <r>
      <rPr>
        <b/>
        <sz val="12"/>
        <color rgb="FFFF0000"/>
        <rFont val="Arial"/>
        <family val="2"/>
      </rPr>
      <t>in</t>
    </r>
    <r>
      <rPr>
        <sz val="12"/>
        <color theme="1"/>
        <rFont val="Arial"/>
        <family val="2"/>
      </rPr>
      <t>eligible</t>
    </r>
    <r>
      <rPr>
        <b/>
        <sz val="12"/>
        <color rgb="FFFF0000"/>
        <rFont val="Arial"/>
        <family val="2"/>
      </rPr>
      <t>*</t>
    </r>
    <r>
      <rPr>
        <sz val="12"/>
        <color theme="1"/>
        <rFont val="Arial"/>
        <family val="2"/>
      </rPr>
      <t xml:space="preserve"> Home Visitors</t>
    </r>
  </si>
  <si>
    <t>The child care centre / agency is approved for the following wage enhancement grant funding:</t>
  </si>
  <si>
    <t>Auspice Type (use pull down tab):</t>
  </si>
  <si>
    <t xml:space="preserve"> </t>
  </si>
  <si>
    <t xml:space="preserve">The information that you have provided is subject to review by Lanark County prior to/or after granting the wage </t>
  </si>
  <si>
    <t>This field should contain sufficient information to allow you to provide additional information to Lanark County</t>
  </si>
  <si>
    <t>(To be completed by Lanark County only)</t>
  </si>
  <si>
    <t xml:space="preserve">and posted on the Lanark County website in order to be considered for wage enhancement funds. </t>
  </si>
  <si>
    <t>The application form contains 166 rows to allow you to enter data for all eligible positions.  At step 8, you will be</t>
  </si>
  <si>
    <r>
      <t xml:space="preserve">Enter the estimated hours in the </t>
    </r>
    <r>
      <rPr>
        <i/>
        <sz val="12"/>
        <color theme="1"/>
        <rFont val="Arial"/>
        <family val="2"/>
      </rPr>
      <t># of Hours Worked</t>
    </r>
    <r>
      <rPr>
        <sz val="12"/>
        <color theme="1"/>
        <rFont val="Arial"/>
        <family val="2"/>
      </rPr>
      <t xml:space="preserve"> column </t>
    </r>
  </si>
  <si>
    <t>for the equivalent # of hours that the position would will during the Jan 1 - Dec 31 period.</t>
  </si>
  <si>
    <t xml:space="preserve">Ineligible are non-program staff (e.g. cook, custodial, special needs enhanced support, temp agency staff) and program staff </t>
  </si>
  <si>
    <t>working less than 25% of their hours as part of the staff/child ratio.</t>
  </si>
  <si>
    <t>Hourly wage paid to the position as of the date listed  excluding prior year wage enhancement.</t>
  </si>
  <si>
    <t>child ratio to be eligible to receive Wage enhancement funds.</t>
  </si>
  <si>
    <r>
      <t xml:space="preserve">Please note that the position must work </t>
    </r>
    <r>
      <rPr>
        <u/>
        <sz val="12"/>
        <color theme="1"/>
        <rFont val="Arial"/>
        <family val="2"/>
      </rPr>
      <t>at least 25% of the time</t>
    </r>
    <r>
      <rPr>
        <sz val="12"/>
        <color theme="1"/>
        <rFont val="Arial"/>
        <family val="2"/>
      </rPr>
      <t xml:space="preserve"> in a position that can be counted toward adult to </t>
    </r>
  </si>
  <si>
    <t xml:space="preserve">If the position covers ratio at all times, please enter 100%. </t>
  </si>
  <si>
    <t xml:space="preserve">If a position covers ratio for 30% of the time, please report 30%. </t>
  </si>
  <si>
    <t xml:space="preserve">• Annual Funded FTE = could be higher than 1.0 if the total hours worked exceeds 1,754.50 hours </t>
  </si>
  <si>
    <t xml:space="preserve">The County may communicate the approval amount through returning the application form </t>
  </si>
  <si>
    <t>with the bottom portion of the form completed or through different forms that also show your approved amount.</t>
  </si>
  <si>
    <t>V2</t>
  </si>
  <si>
    <r>
      <t xml:space="preserve">Position Description
</t>
    </r>
    <r>
      <rPr>
        <sz val="10"/>
        <color theme="1"/>
        <rFont val="Arial"/>
        <family val="2"/>
      </rPr>
      <t>(you can use employee name or initials)</t>
    </r>
  </si>
  <si>
    <t>County % of WEG while receiving CEWS</t>
  </si>
  <si>
    <t>STEP 7: CERTIFICATION</t>
  </si>
  <si>
    <t>STEP 8:  PAGE LAYOUT &amp; PRINTING</t>
  </si>
  <si>
    <t xml:space="preserve">STEP 9: SUBMISSION </t>
  </si>
  <si>
    <t>• Eligibility status = partial or full, depending on the wage enhancement eligibility rate ($) per hour</t>
  </si>
  <si>
    <t>• Statutory benefit component of the enhancement = 17.5% of the salary component</t>
  </si>
  <si>
    <t>Wage Enhancement applications must be submitted no later than the deadline listed on the  application form</t>
  </si>
  <si>
    <t>position would be eligible for wage enhancement of $1.41 per hour.</t>
  </si>
  <si>
    <t>Anticipated # of Hours Worked</t>
  </si>
  <si>
    <r>
      <rPr>
        <b/>
        <i/>
        <sz val="12"/>
        <color rgb="FFFF0000"/>
        <rFont val="Arial"/>
        <family val="2"/>
      </rPr>
      <t>*</t>
    </r>
    <r>
      <rPr>
        <i/>
        <sz val="12"/>
        <rFont val="Arial"/>
        <family val="2"/>
      </rPr>
      <t>Hourly rate exceeds cap of $28.31</t>
    </r>
  </si>
  <si>
    <t xml:space="preserve"> years. Overtime hours can be included.</t>
  </si>
  <si>
    <t>Lanark County Application for Provincial Wage Enhancement Funding - Child Care Centres &amp; Home Visitors (2022)</t>
  </si>
  <si>
    <r>
      <t xml:space="preserve">Hourly Wage - Dec 31, 2021
</t>
    </r>
    <r>
      <rPr>
        <sz val="10"/>
        <color theme="1"/>
        <rFont val="Arial"/>
        <family val="2"/>
      </rPr>
      <t>(excluding Wage Enhancement)</t>
    </r>
  </si>
  <si>
    <r>
      <t xml:space="preserve">Hourly Wage - Jan 1, 2022
</t>
    </r>
    <r>
      <rPr>
        <sz val="10"/>
        <color theme="1"/>
        <rFont val="Arial"/>
        <family val="2"/>
      </rPr>
      <t>(excluding prior year wage enhancement)</t>
    </r>
  </si>
  <si>
    <t xml:space="preserve"> # of Hours Worked in 2022</t>
  </si>
  <si>
    <t>How many weeks was your Centre open during 2021</t>
  </si>
  <si>
    <t>Wage Enhancement Application Instructions - Child Care Centre &amp; Home Visitors (2022)</t>
  </si>
  <si>
    <t xml:space="preserve"> If you have any questions related to your application please contact Susan Borrowman at sborrowman@lanarkcounty.ca</t>
  </si>
  <si>
    <t xml:space="preserve">in your licensed child care centre / agency are eligible for the enhancement in order to generate your 2022 funding entitlement.            </t>
  </si>
  <si>
    <t>To be eligible to receive the full 2022 wage enhancement of $2 an hour plus 17.5 per cent in benefits, staff must:</t>
  </si>
  <si>
    <t>Please provide the number of weeks your centre was open during 2021. Next, proceed to entering the standard work</t>
  </si>
  <si>
    <t>week for centre staff in 2021, total operating capacity and total licensed capacity. For Home Child Care</t>
  </si>
  <si>
    <t>New Position Created during 2021</t>
  </si>
  <si>
    <t>Submit the completed application via email to Susan Borrowman at sborrowman@lanarkcounty.ca</t>
  </si>
  <si>
    <t>In order to successfully complete your wage enhancement application you must determine which of the positions as of December 31, 2021,</t>
  </si>
  <si>
    <t>This Wage Enhancement Grant application will generate your 2022 funding entitlement.</t>
  </si>
  <si>
    <t>The Wage Enhancement Grant is funding by the Government of Ontario.</t>
  </si>
  <si>
    <r>
      <t xml:space="preserve">APPLICATION DEADLINE IS </t>
    </r>
    <r>
      <rPr>
        <b/>
        <sz val="13"/>
        <rFont val="Arial"/>
        <family val="2"/>
      </rPr>
      <t>MAY 13, 2022</t>
    </r>
    <r>
      <rPr>
        <b/>
        <sz val="12"/>
        <rFont val="Arial"/>
        <family val="2"/>
      </rPr>
      <t>- ANY APPLICATIONS RECEIVED AFTER THIS DATE WILL NOT BE ELIGIBLE FOR FUNDING IN 2022</t>
    </r>
  </si>
  <si>
    <t>Wage Cap 2022</t>
  </si>
  <si>
    <t>between $26.60 and $28.58 per hour, the position is eligible for a partial wage enhancement. The partial wage enhancement will increase</t>
  </si>
  <si>
    <t>the wage of the qualifying position to $28.59 per hour without exceeding the cap.</t>
  </si>
  <si>
    <t>For example, if an RECE position has a base wage rate, excluding the previous year’s wage enhancement, of $27.18 per hour, the</t>
  </si>
  <si>
    <t xml:space="preserve">          (i.e. $2 below the wage cap of $28.59); and</t>
  </si>
  <si>
    <t>·         Have an associated base wage excluding prior year’s wage enhancement of less than $26.59 per hour</t>
  </si>
  <si>
    <t>This field should include the total number of hours anticipated to be worked in the eligible position in 2022, based off of previous</t>
  </si>
  <si>
    <t xml:space="preserve">positions that can be counted toward adult to child ratios under the Child Care and Early Years Act (CCEYA) as of December 31, 2021. </t>
  </si>
  <si>
    <t xml:space="preserve">New Position created during 2021?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</si>
</sst>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_-;\-* #,##0_-;_-* &quot;-&quot;??_-;_-@_-"/>
    <numFmt numFmtId="166" formatCode="_-&quot;$&quot;* #,##0.00_-;[Red]\-&quot;$&quot;* #,##0.00_-"/>
    <numFmt numFmtId="167" formatCode="_-&quot;$&quot;* #,##0.00_-;\-&quot;$&quot;* #,##0.00_-"/>
    <numFmt numFmtId="168" formatCode="_-&quot;$&quot;* #,##0.000_-;\-&quot;$&quot;* #,##0.000_-;_-&quot;$&quot;* &quot;-&quot;???_-;_-@_-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Arial"/>
      <family val="2"/>
    </font>
    <font>
      <b/>
      <u/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8"/>
      <name val="Arial"/>
      <family val="2"/>
    </font>
    <font>
      <sz val="10"/>
      <color theme="0"/>
      <name val="Arial"/>
      <family val="2"/>
    </font>
    <font>
      <b/>
      <sz val="10"/>
      <color rgb="FF574123"/>
      <name val="Tahoma"/>
      <family val="2"/>
    </font>
    <font>
      <u/>
      <sz val="11"/>
      <color theme="10"/>
      <name val="Calibri"/>
      <family val="2"/>
      <scheme val="minor"/>
    </font>
    <font>
      <b/>
      <u/>
      <sz val="16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i/>
      <sz val="11"/>
      <color theme="1"/>
      <name val="Arial"/>
      <family val="2"/>
    </font>
    <font>
      <i/>
      <sz val="11"/>
      <name val="Arial"/>
      <family val="2"/>
    </font>
    <font>
      <sz val="10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color theme="1"/>
      <name val="Arial"/>
      <family val="2"/>
    </font>
    <font>
      <i/>
      <u/>
      <sz val="12"/>
      <color theme="1"/>
      <name val="Arial"/>
      <family val="2"/>
    </font>
    <font>
      <b/>
      <sz val="12"/>
      <color rgb="FFFF0000"/>
      <name val="Arial"/>
      <family val="2"/>
    </font>
    <font>
      <b/>
      <i/>
      <sz val="12"/>
      <color theme="1"/>
      <name val="Arial"/>
      <family val="2"/>
    </font>
    <font>
      <i/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6"/>
      <color theme="1"/>
      <name val="Arial"/>
      <family val="2"/>
    </font>
    <font>
      <sz val="11"/>
      <color rgb="FFFF0000"/>
      <name val="Calibri"/>
      <family val="2"/>
      <scheme val="minor"/>
    </font>
    <font>
      <i/>
      <sz val="12"/>
      <color theme="1"/>
      <name val="Arial"/>
      <family val="2"/>
    </font>
    <font>
      <sz val="8"/>
      <color theme="1"/>
      <name val="Arial"/>
      <family val="2"/>
    </font>
    <font>
      <b/>
      <sz val="9"/>
      <color rgb="FFFF0000"/>
      <name val="Arial"/>
      <family val="2"/>
    </font>
    <font>
      <i/>
      <u/>
      <sz val="12"/>
      <name val="Arial"/>
      <family val="2"/>
    </font>
    <font>
      <b/>
      <i/>
      <sz val="12"/>
      <color rgb="FFFF0000"/>
      <name val="Arial"/>
      <family val="2"/>
    </font>
    <font>
      <sz val="12"/>
      <color theme="0" tint="-0.14999847407452621"/>
      <name val="Arial"/>
      <family val="2"/>
    </font>
    <font>
      <b/>
      <sz val="13"/>
      <name val="Arial"/>
      <family val="2"/>
    </font>
    <font>
      <sz val="11"/>
      <color theme="0" tint="-0.34998626667073579"/>
      <name val="Arial"/>
      <family val="2"/>
    </font>
    <font>
      <sz val="9"/>
      <color theme="0" tint="-0.3499862666707357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 tint="-0.499984740745262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28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Fill="1"/>
    <xf numFmtId="0" fontId="0" fillId="0" borderId="0" xfId="0" applyFont="1" applyFill="1" applyBorder="1"/>
    <xf numFmtId="0" fontId="3" fillId="2" borderId="4" xfId="0" applyFont="1" applyFill="1" applyBorder="1" applyProtection="1"/>
    <xf numFmtId="0" fontId="5" fillId="2" borderId="5" xfId="0" applyFont="1" applyFill="1" applyBorder="1" applyAlignment="1" applyProtection="1">
      <alignment wrapText="1"/>
    </xf>
    <xf numFmtId="0" fontId="6" fillId="2" borderId="4" xfId="0" applyFont="1" applyFill="1" applyBorder="1" applyProtection="1"/>
    <xf numFmtId="0" fontId="6" fillId="2" borderId="0" xfId="0" applyFont="1" applyFill="1" applyBorder="1" applyProtection="1"/>
    <xf numFmtId="0" fontId="6" fillId="2" borderId="5" xfId="0" applyFont="1" applyFill="1" applyBorder="1" applyProtection="1"/>
    <xf numFmtId="0" fontId="7" fillId="2" borderId="11" xfId="0" applyFont="1" applyFill="1" applyBorder="1" applyAlignment="1" applyProtection="1">
      <alignment horizontal="center" vertical="center"/>
    </xf>
    <xf numFmtId="0" fontId="6" fillId="2" borderId="12" xfId="0" applyFont="1" applyFill="1" applyBorder="1" applyProtection="1"/>
    <xf numFmtId="0" fontId="6" fillId="2" borderId="14" xfId="0" applyFont="1" applyFill="1" applyBorder="1" applyProtection="1"/>
    <xf numFmtId="0" fontId="6" fillId="2" borderId="0" xfId="0" applyFont="1" applyFill="1" applyBorder="1" applyAlignment="1" applyProtection="1"/>
    <xf numFmtId="0" fontId="6" fillId="2" borderId="16" xfId="0" applyFont="1" applyFill="1" applyBorder="1" applyProtection="1"/>
    <xf numFmtId="0" fontId="6" fillId="2" borderId="17" xfId="0" applyFont="1" applyFill="1" applyBorder="1" applyProtection="1"/>
    <xf numFmtId="0" fontId="6" fillId="2" borderId="11" xfId="0" applyFont="1" applyFill="1" applyBorder="1" applyProtection="1"/>
    <xf numFmtId="0" fontId="8" fillId="2" borderId="14" xfId="0" applyFont="1" applyFill="1" applyBorder="1" applyProtection="1"/>
    <xf numFmtId="0" fontId="6" fillId="2" borderId="5" xfId="0" applyFont="1" applyFill="1" applyBorder="1" applyAlignment="1" applyProtection="1">
      <alignment horizontal="center"/>
    </xf>
    <xf numFmtId="0" fontId="9" fillId="2" borderId="5" xfId="0" applyFont="1" applyFill="1" applyBorder="1" applyProtection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Fill="1"/>
    <xf numFmtId="0" fontId="5" fillId="2" borderId="0" xfId="0" applyFont="1" applyFill="1" applyBorder="1" applyProtection="1"/>
    <xf numFmtId="0" fontId="5" fillId="2" borderId="16" xfId="0" applyFont="1" applyFill="1" applyBorder="1" applyAlignment="1" applyProtection="1">
      <alignment horizontal="right"/>
    </xf>
    <xf numFmtId="0" fontId="5" fillId="2" borderId="16" xfId="0" applyFont="1" applyFill="1" applyBorder="1" applyAlignment="1" applyProtection="1"/>
    <xf numFmtId="0" fontId="5" fillId="2" borderId="16" xfId="0" applyFont="1" applyFill="1" applyBorder="1" applyProtection="1"/>
    <xf numFmtId="0" fontId="5" fillId="2" borderId="0" xfId="0" applyFont="1" applyFill="1" applyBorder="1" applyAlignment="1" applyProtection="1"/>
    <xf numFmtId="0" fontId="5" fillId="2" borderId="11" xfId="0" applyFont="1" applyFill="1" applyBorder="1" applyProtection="1"/>
    <xf numFmtId="0" fontId="5" fillId="2" borderId="13" xfId="0" applyFont="1" applyFill="1" applyBorder="1" applyProtection="1"/>
    <xf numFmtId="0" fontId="15" fillId="2" borderId="14" xfId="0" applyFont="1" applyFill="1" applyBorder="1" applyProtection="1"/>
    <xf numFmtId="0" fontId="15" fillId="2" borderId="14" xfId="0" quotePrefix="1" applyFont="1" applyFill="1" applyBorder="1" applyProtection="1"/>
    <xf numFmtId="0" fontId="5" fillId="2" borderId="0" xfId="0" applyFont="1" applyFill="1" applyBorder="1" applyAlignment="1" applyProtection="1">
      <alignment horizontal="center" vertical="center"/>
    </xf>
    <xf numFmtId="0" fontId="5" fillId="2" borderId="15" xfId="0" applyFont="1" applyFill="1" applyBorder="1" applyProtection="1"/>
    <xf numFmtId="0" fontId="5" fillId="2" borderId="16" xfId="0" applyFont="1" applyFill="1" applyBorder="1" applyAlignment="1" applyProtection="1">
      <alignment horizontal="right" vertical="center"/>
    </xf>
    <xf numFmtId="0" fontId="5" fillId="2" borderId="16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vertical="center"/>
    </xf>
    <xf numFmtId="43" fontId="5" fillId="2" borderId="0" xfId="2" applyFont="1" applyFill="1" applyBorder="1" applyAlignment="1" applyProtection="1">
      <alignment horizontal="center"/>
    </xf>
    <xf numFmtId="0" fontId="14" fillId="2" borderId="9" xfId="0" applyFont="1" applyFill="1" applyBorder="1" applyAlignment="1" applyProtection="1">
      <alignment wrapText="1"/>
    </xf>
    <xf numFmtId="0" fontId="14" fillId="2" borderId="0" xfId="0" applyFont="1" applyFill="1" applyBorder="1" applyAlignment="1" applyProtection="1"/>
    <xf numFmtId="164" fontId="5" fillId="2" borderId="0" xfId="0" applyNumberFormat="1" applyFont="1" applyFill="1" applyBorder="1" applyProtection="1"/>
    <xf numFmtId="0" fontId="5" fillId="2" borderId="5" xfId="0" applyFont="1" applyFill="1" applyBorder="1" applyProtection="1"/>
    <xf numFmtId="0" fontId="5" fillId="2" borderId="10" xfId="0" applyFont="1" applyFill="1" applyBorder="1" applyProtection="1"/>
    <xf numFmtId="164" fontId="5" fillId="2" borderId="11" xfId="0" applyNumberFormat="1" applyFont="1" applyFill="1" applyBorder="1" applyProtection="1"/>
    <xf numFmtId="164" fontId="5" fillId="2" borderId="12" xfId="0" applyNumberFormat="1" applyFont="1" applyFill="1" applyBorder="1" applyProtection="1"/>
    <xf numFmtId="0" fontId="14" fillId="2" borderId="13" xfId="0" applyFont="1" applyFill="1" applyBorder="1" applyProtection="1"/>
    <xf numFmtId="0" fontId="0" fillId="2" borderId="8" xfId="0" applyFont="1" applyFill="1" applyBorder="1" applyProtection="1"/>
    <xf numFmtId="44" fontId="0" fillId="0" borderId="0" xfId="1" applyFont="1"/>
    <xf numFmtId="44" fontId="0" fillId="0" borderId="0" xfId="1" applyFont="1" applyFill="1"/>
    <xf numFmtId="0" fontId="14" fillId="4" borderId="9" xfId="0" applyFont="1" applyFill="1" applyBorder="1" applyAlignment="1" applyProtection="1">
      <alignment wrapText="1"/>
    </xf>
    <xf numFmtId="44" fontId="0" fillId="0" borderId="0" xfId="0" applyNumberFormat="1"/>
    <xf numFmtId="43" fontId="0" fillId="0" borderId="0" xfId="0" applyNumberFormat="1"/>
    <xf numFmtId="44" fontId="0" fillId="0" borderId="0" xfId="0" applyNumberFormat="1" applyFont="1" applyFill="1"/>
    <xf numFmtId="0" fontId="5" fillId="2" borderId="0" xfId="0" applyFont="1" applyFill="1" applyBorder="1" applyAlignment="1" applyProtection="1">
      <alignment horizontal="center" wrapText="1"/>
    </xf>
    <xf numFmtId="166" fontId="5" fillId="2" borderId="0" xfId="1" applyNumberFormat="1" applyFont="1" applyFill="1" applyBorder="1" applyAlignment="1" applyProtection="1">
      <alignment horizontal="right" wrapText="1"/>
    </xf>
    <xf numFmtId="44" fontId="5" fillId="2" borderId="0" xfId="1" applyFont="1" applyFill="1" applyBorder="1" applyAlignment="1" applyProtection="1">
      <alignment horizontal="center" wrapText="1"/>
    </xf>
    <xf numFmtId="0" fontId="13" fillId="2" borderId="4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Protection="1"/>
    <xf numFmtId="0" fontId="14" fillId="2" borderId="4" xfId="0" applyFont="1" applyFill="1" applyBorder="1" applyAlignment="1" applyProtection="1">
      <alignment horizontal="center" vertical="center" wrapText="1"/>
    </xf>
    <xf numFmtId="0" fontId="14" fillId="2" borderId="4" xfId="0" applyFont="1" applyFill="1" applyBorder="1" applyAlignment="1" applyProtection="1">
      <alignment wrapText="1"/>
    </xf>
    <xf numFmtId="0" fontId="14" fillId="2" borderId="4" xfId="0" applyFont="1" applyFill="1" applyBorder="1" applyProtection="1"/>
    <xf numFmtId="0" fontId="14" fillId="2" borderId="4" xfId="0" applyFont="1" applyFill="1" applyBorder="1" applyAlignment="1" applyProtection="1"/>
    <xf numFmtId="0" fontId="16" fillId="2" borderId="4" xfId="0" applyFont="1" applyFill="1" applyBorder="1" applyAlignment="1" applyProtection="1"/>
    <xf numFmtId="0" fontId="0" fillId="2" borderId="6" xfId="0" applyFont="1" applyFill="1" applyBorder="1" applyProtection="1"/>
    <xf numFmtId="0" fontId="17" fillId="2" borderId="4" xfId="0" applyFont="1" applyFill="1" applyBorder="1" applyProtection="1"/>
    <xf numFmtId="0" fontId="11" fillId="2" borderId="0" xfId="0" quotePrefix="1" applyFont="1" applyFill="1" applyAlignment="1" applyProtection="1">
      <alignment horizontal="left" vertical="center" indent="3"/>
    </xf>
    <xf numFmtId="0" fontId="5" fillId="2" borderId="30" xfId="0" applyFont="1" applyFill="1" applyBorder="1" applyProtection="1"/>
    <xf numFmtId="0" fontId="6" fillId="2" borderId="9" xfId="0" applyFont="1" applyFill="1" applyBorder="1" applyProtection="1"/>
    <xf numFmtId="0" fontId="0" fillId="0" borderId="0" xfId="0" applyFill="1" applyBorder="1"/>
    <xf numFmtId="44" fontId="0" fillId="0" borderId="0" xfId="0" applyNumberFormat="1" applyFont="1"/>
    <xf numFmtId="0" fontId="5" fillId="2" borderId="0" xfId="0" applyFont="1" applyFill="1" applyBorder="1" applyAlignment="1" applyProtection="1">
      <alignment horizontal="right" vertical="center"/>
    </xf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right"/>
    </xf>
    <xf numFmtId="0" fontId="16" fillId="2" borderId="0" xfId="0" applyFont="1" applyFill="1" applyBorder="1" applyAlignment="1" applyProtection="1"/>
    <xf numFmtId="0" fontId="13" fillId="2" borderId="0" xfId="0" applyFont="1" applyFill="1" applyBorder="1" applyAlignment="1" applyProtection="1">
      <alignment vertical="center"/>
    </xf>
    <xf numFmtId="0" fontId="15" fillId="2" borderId="4" xfId="0" applyFont="1" applyFill="1" applyBorder="1" applyProtection="1"/>
    <xf numFmtId="0" fontId="20" fillId="0" borderId="0" xfId="0" applyFont="1" applyFill="1" applyBorder="1" applyAlignment="1">
      <alignment vertical="center"/>
    </xf>
    <xf numFmtId="10" fontId="20" fillId="0" borderId="0" xfId="0" applyNumberFormat="1" applyFont="1" applyFill="1" applyBorder="1" applyAlignment="1">
      <alignment vertical="center" wrapText="1"/>
    </xf>
    <xf numFmtId="0" fontId="20" fillId="0" borderId="0" xfId="0" applyFont="1" applyFill="1" applyAlignment="1">
      <alignment horizontal="left" vertical="center" wrapText="1"/>
    </xf>
    <xf numFmtId="0" fontId="5" fillId="2" borderId="1" xfId="0" applyFont="1" applyFill="1" applyBorder="1" applyProtection="1"/>
    <xf numFmtId="0" fontId="5" fillId="2" borderId="2" xfId="0" applyFont="1" applyFill="1" applyBorder="1" applyProtection="1"/>
    <xf numFmtId="0" fontId="5" fillId="2" borderId="3" xfId="0" applyFont="1" applyFill="1" applyBorder="1" applyProtection="1"/>
    <xf numFmtId="0" fontId="19" fillId="2" borderId="0" xfId="0" applyFont="1" applyFill="1" applyBorder="1" applyAlignment="1" applyProtection="1">
      <alignment horizontal="center" vertical="center"/>
    </xf>
    <xf numFmtId="0" fontId="19" fillId="2" borderId="11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/>
    </xf>
    <xf numFmtId="0" fontId="20" fillId="2" borderId="0" xfId="0" applyFont="1" applyFill="1" applyBorder="1" applyAlignment="1" applyProtection="1">
      <alignment horizontal="left" vertical="center" indent="2"/>
    </xf>
    <xf numFmtId="0" fontId="23" fillId="2" borderId="0" xfId="0" applyFont="1" applyFill="1" applyBorder="1" applyAlignment="1" applyProtection="1">
      <alignment vertical="center"/>
    </xf>
    <xf numFmtId="0" fontId="20" fillId="3" borderId="18" xfId="0" applyFont="1" applyFill="1" applyBorder="1" applyAlignment="1" applyProtection="1">
      <protection locked="0"/>
    </xf>
    <xf numFmtId="0" fontId="20" fillId="2" borderId="0" xfId="0" applyFont="1" applyFill="1" applyBorder="1" applyProtection="1"/>
    <xf numFmtId="0" fontId="20" fillId="2" borderId="0" xfId="0" applyFont="1" applyFill="1" applyBorder="1" applyAlignment="1" applyProtection="1">
      <alignment vertical="center"/>
    </xf>
    <xf numFmtId="0" fontId="20" fillId="3" borderId="16" xfId="0" applyFont="1" applyFill="1" applyBorder="1" applyAlignment="1" applyProtection="1">
      <alignment horizontal="center" vertical="center"/>
      <protection locked="0"/>
    </xf>
    <xf numFmtId="0" fontId="20" fillId="3" borderId="18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 applyProtection="1">
      <alignment vertical="center"/>
    </xf>
    <xf numFmtId="0" fontId="23" fillId="2" borderId="9" xfId="0" applyFont="1" applyFill="1" applyBorder="1" applyAlignment="1" applyProtection="1">
      <alignment horizontal="center" vertical="center" wrapText="1"/>
    </xf>
    <xf numFmtId="0" fontId="23" fillId="4" borderId="19" xfId="0" applyFont="1" applyFill="1" applyBorder="1" applyAlignment="1" applyProtection="1">
      <alignment wrapText="1"/>
    </xf>
    <xf numFmtId="0" fontId="23" fillId="4" borderId="20" xfId="0" applyFont="1" applyFill="1" applyBorder="1" applyAlignment="1" applyProtection="1">
      <alignment horizontal="center" wrapText="1"/>
    </xf>
    <xf numFmtId="0" fontId="23" fillId="4" borderId="9" xfId="0" applyFont="1" applyFill="1" applyBorder="1" applyAlignment="1" applyProtection="1">
      <alignment horizontal="center" wrapText="1"/>
    </xf>
    <xf numFmtId="0" fontId="23" fillId="4" borderId="0" xfId="0" applyFont="1" applyFill="1" applyBorder="1" applyAlignment="1" applyProtection="1">
      <alignment horizontal="center" wrapText="1"/>
    </xf>
    <xf numFmtId="44" fontId="20" fillId="3" borderId="9" xfId="1" applyFont="1" applyFill="1" applyBorder="1" applyProtection="1">
      <protection locked="0"/>
    </xf>
    <xf numFmtId="166" fontId="20" fillId="2" borderId="9" xfId="1" applyNumberFormat="1" applyFont="1" applyFill="1" applyBorder="1" applyAlignment="1" applyProtection="1">
      <alignment horizontal="center" wrapText="1"/>
    </xf>
    <xf numFmtId="44" fontId="20" fillId="2" borderId="9" xfId="1" applyFont="1" applyFill="1" applyBorder="1" applyAlignment="1" applyProtection="1">
      <alignment horizontal="center"/>
    </xf>
    <xf numFmtId="9" fontId="20" fillId="3" borderId="9" xfId="3" applyNumberFormat="1" applyFont="1" applyFill="1" applyBorder="1" applyAlignment="1" applyProtection="1">
      <alignment horizontal="center"/>
      <protection locked="0"/>
    </xf>
    <xf numFmtId="44" fontId="20" fillId="2" borderId="22" xfId="1" applyFont="1" applyFill="1" applyBorder="1" applyAlignment="1" applyProtection="1">
      <alignment horizontal="center"/>
    </xf>
    <xf numFmtId="0" fontId="22" fillId="2" borderId="0" xfId="0" applyFont="1" applyFill="1" applyBorder="1" applyAlignment="1" applyProtection="1">
      <alignment horizontal="center" vertical="center"/>
    </xf>
    <xf numFmtId="0" fontId="23" fillId="2" borderId="15" xfId="0" applyFont="1" applyFill="1" applyBorder="1" applyAlignment="1" applyProtection="1"/>
    <xf numFmtId="0" fontId="20" fillId="2" borderId="0" xfId="0" applyFont="1" applyFill="1" applyBorder="1" applyAlignment="1" applyProtection="1">
      <alignment horizontal="right"/>
    </xf>
    <xf numFmtId="43" fontId="20" fillId="2" borderId="9" xfId="2" applyFont="1" applyFill="1" applyBorder="1" applyAlignment="1" applyProtection="1">
      <alignment horizontal="center"/>
    </xf>
    <xf numFmtId="167" fontId="20" fillId="2" borderId="9" xfId="1" applyNumberFormat="1" applyFont="1" applyFill="1" applyBorder="1" applyAlignment="1" applyProtection="1">
      <alignment horizontal="center" wrapText="1"/>
    </xf>
    <xf numFmtId="43" fontId="23" fillId="2" borderId="9" xfId="2" applyFont="1" applyFill="1" applyBorder="1" applyAlignment="1" applyProtection="1">
      <alignment horizontal="center"/>
    </xf>
    <xf numFmtId="167" fontId="23" fillId="2" borderId="9" xfId="1" applyNumberFormat="1" applyFont="1" applyFill="1" applyBorder="1" applyAlignment="1" applyProtection="1">
      <alignment horizontal="center" wrapText="1"/>
    </xf>
    <xf numFmtId="0" fontId="20" fillId="2" borderId="10" xfId="0" applyFont="1" applyFill="1" applyBorder="1" applyAlignment="1" applyProtection="1"/>
    <xf numFmtId="0" fontId="23" fillId="2" borderId="19" xfId="0" applyFont="1" applyFill="1" applyBorder="1" applyAlignment="1" applyProtection="1"/>
    <xf numFmtId="0" fontId="23" fillId="2" borderId="18" xfId="0" applyFont="1" applyFill="1" applyBorder="1" applyAlignment="1" applyProtection="1">
      <alignment horizontal="right"/>
    </xf>
    <xf numFmtId="0" fontId="23" fillId="2" borderId="18" xfId="0" applyFont="1" applyFill="1" applyBorder="1" applyAlignment="1" applyProtection="1">
      <alignment horizontal="left" indent="2"/>
    </xf>
    <xf numFmtId="0" fontId="23" fillId="2" borderId="0" xfId="0" applyFont="1" applyFill="1" applyBorder="1" applyProtection="1"/>
    <xf numFmtId="164" fontId="20" fillId="2" borderId="0" xfId="0" applyNumberFormat="1" applyFont="1" applyFill="1" applyBorder="1" applyProtection="1"/>
    <xf numFmtId="0" fontId="22" fillId="2" borderId="0" xfId="0" applyFont="1" applyFill="1" applyBorder="1" applyAlignment="1" applyProtection="1"/>
    <xf numFmtId="0" fontId="22" fillId="2" borderId="0" xfId="0" applyFont="1" applyFill="1" applyBorder="1" applyAlignment="1" applyProtection="1">
      <alignment wrapText="1"/>
    </xf>
    <xf numFmtId="0" fontId="22" fillId="2" borderId="0" xfId="0" applyFont="1" applyFill="1" applyBorder="1" applyAlignment="1" applyProtection="1">
      <alignment horizontal="left" indent="1"/>
    </xf>
    <xf numFmtId="0" fontId="22" fillId="2" borderId="0" xfId="0" applyFont="1" applyFill="1" applyBorder="1" applyAlignment="1" applyProtection="1">
      <alignment horizontal="left"/>
    </xf>
    <xf numFmtId="0" fontId="22" fillId="2" borderId="0" xfId="0" applyFont="1" applyFill="1" applyBorder="1" applyProtection="1"/>
    <xf numFmtId="0" fontId="20" fillId="2" borderId="14" xfId="0" applyFont="1" applyFill="1" applyBorder="1" applyProtection="1"/>
    <xf numFmtId="0" fontId="20" fillId="2" borderId="0" xfId="0" applyFont="1" applyFill="1" applyBorder="1" applyAlignment="1" applyProtection="1">
      <alignment horizontal="left" indent="1"/>
    </xf>
    <xf numFmtId="0" fontId="20" fillId="2" borderId="0" xfId="0" applyFont="1" applyFill="1" applyBorder="1" applyAlignment="1" applyProtection="1">
      <alignment horizontal="left"/>
    </xf>
    <xf numFmtId="0" fontId="20" fillId="2" borderId="16" xfId="0" applyFont="1" applyFill="1" applyBorder="1" applyAlignment="1" applyProtection="1"/>
    <xf numFmtId="0" fontId="20" fillId="2" borderId="16" xfId="0" applyFont="1" applyFill="1" applyBorder="1" applyProtection="1"/>
    <xf numFmtId="0" fontId="20" fillId="2" borderId="17" xfId="0" applyFont="1" applyFill="1" applyBorder="1" applyProtection="1"/>
    <xf numFmtId="0" fontId="31" fillId="2" borderId="7" xfId="0" applyFont="1" applyFill="1" applyBorder="1" applyProtection="1"/>
    <xf numFmtId="0" fontId="20" fillId="2" borderId="0" xfId="0" applyFont="1" applyFill="1" applyBorder="1" applyAlignment="1" applyProtection="1">
      <alignment horizontal="left" indent="2"/>
    </xf>
    <xf numFmtId="0" fontId="10" fillId="2" borderId="11" xfId="0" applyFont="1" applyFill="1" applyBorder="1" applyProtection="1"/>
    <xf numFmtId="0" fontId="10" fillId="2" borderId="12" xfId="0" applyFont="1" applyFill="1" applyBorder="1" applyProtection="1"/>
    <xf numFmtId="0" fontId="33" fillId="2" borderId="0" xfId="0" applyFont="1" applyFill="1" applyBorder="1" applyProtection="1"/>
    <xf numFmtId="0" fontId="15" fillId="2" borderId="0" xfId="0" applyFont="1" applyFill="1" applyBorder="1" applyProtection="1"/>
    <xf numFmtId="0" fontId="32" fillId="2" borderId="0" xfId="0" applyFont="1" applyFill="1" applyBorder="1" applyAlignment="1" applyProtection="1">
      <alignment horizontal="left" indent="2"/>
    </xf>
    <xf numFmtId="0" fontId="33" fillId="2" borderId="0" xfId="0" applyFont="1" applyFill="1" applyBorder="1" applyAlignment="1" applyProtection="1">
      <alignment horizontal="left" vertical="center" indent="3"/>
    </xf>
    <xf numFmtId="0" fontId="23" fillId="2" borderId="16" xfId="0" applyFont="1" applyFill="1" applyBorder="1" applyAlignment="1" applyProtection="1">
      <alignment horizontal="right" indent="2"/>
    </xf>
    <xf numFmtId="9" fontId="22" fillId="2" borderId="0" xfId="3" applyFont="1" applyFill="1" applyBorder="1" applyAlignment="1" applyProtection="1">
      <alignment horizontal="center" vertical="center"/>
    </xf>
    <xf numFmtId="165" fontId="22" fillId="2" borderId="0" xfId="2" applyNumberFormat="1" applyFont="1" applyFill="1" applyBorder="1" applyAlignment="1" applyProtection="1">
      <alignment horizontal="center"/>
    </xf>
    <xf numFmtId="165" fontId="22" fillId="2" borderId="0" xfId="2" applyNumberFormat="1" applyFont="1" applyFill="1" applyBorder="1" applyAlignment="1" applyProtection="1">
      <alignment horizontal="center" vertical="center"/>
    </xf>
    <xf numFmtId="2" fontId="22" fillId="2" borderId="0" xfId="3" applyNumberFormat="1" applyFont="1" applyFill="1" applyBorder="1" applyAlignment="1" applyProtection="1">
      <alignment horizontal="center" vertical="center"/>
    </xf>
    <xf numFmtId="4" fontId="22" fillId="2" borderId="0" xfId="2" applyNumberFormat="1" applyFont="1" applyFill="1" applyBorder="1" applyAlignment="1" applyProtection="1">
      <alignment horizontal="center" wrapText="1"/>
    </xf>
    <xf numFmtId="0" fontId="24" fillId="2" borderId="0" xfId="0" applyFont="1" applyFill="1" applyBorder="1" applyAlignment="1" applyProtection="1"/>
    <xf numFmtId="0" fontId="14" fillId="2" borderId="0" xfId="0" applyFont="1" applyFill="1" applyBorder="1" applyAlignment="1" applyProtection="1">
      <alignment horizontal="left" indent="2"/>
    </xf>
    <xf numFmtId="0" fontId="5" fillId="2" borderId="0" xfId="0" applyFont="1" applyFill="1" applyBorder="1" applyAlignment="1" applyProtection="1">
      <alignment horizontal="left" vertical="center" indent="3"/>
    </xf>
    <xf numFmtId="44" fontId="5" fillId="2" borderId="0" xfId="0" applyNumberFormat="1" applyFont="1" applyFill="1" applyBorder="1" applyAlignment="1" applyProtection="1">
      <alignment horizontal="left" vertical="center" indent="3"/>
    </xf>
    <xf numFmtId="43" fontId="23" fillId="2" borderId="18" xfId="2" applyFont="1" applyFill="1" applyBorder="1" applyAlignment="1" applyProtection="1">
      <alignment horizontal="left" wrapText="1" indent="2"/>
    </xf>
    <xf numFmtId="43" fontId="23" fillId="2" borderId="22" xfId="2" applyFont="1" applyFill="1" applyBorder="1" applyAlignment="1" applyProtection="1">
      <alignment horizontal="center"/>
    </xf>
    <xf numFmtId="167" fontId="23" fillId="2" borderId="22" xfId="1" applyNumberFormat="1" applyFont="1" applyFill="1" applyBorder="1" applyAlignment="1" applyProtection="1">
      <alignment horizontal="center" wrapText="1"/>
    </xf>
    <xf numFmtId="0" fontId="23" fillId="2" borderId="10" xfId="0" applyFont="1" applyFill="1" applyBorder="1" applyAlignment="1" applyProtection="1"/>
    <xf numFmtId="0" fontId="23" fillId="2" borderId="11" xfId="0" applyFont="1" applyFill="1" applyBorder="1" applyAlignment="1" applyProtection="1">
      <alignment horizontal="right"/>
    </xf>
    <xf numFmtId="0" fontId="23" fillId="2" borderId="11" xfId="0" applyFont="1" applyFill="1" applyBorder="1" applyAlignment="1" applyProtection="1">
      <alignment horizontal="left" indent="2"/>
    </xf>
    <xf numFmtId="43" fontId="23" fillId="2" borderId="12" xfId="2" applyFont="1" applyFill="1" applyBorder="1" applyAlignment="1" applyProtection="1">
      <alignment horizontal="left" wrapText="1" indent="2"/>
    </xf>
    <xf numFmtId="43" fontId="23" fillId="2" borderId="18" xfId="2" applyFont="1" applyFill="1" applyBorder="1" applyAlignment="1" applyProtection="1">
      <alignment horizontal="center"/>
    </xf>
    <xf numFmtId="167" fontId="23" fillId="2" borderId="18" xfId="1" applyNumberFormat="1" applyFont="1" applyFill="1" applyBorder="1" applyAlignment="1" applyProtection="1">
      <alignment horizontal="center" wrapText="1"/>
    </xf>
    <xf numFmtId="0" fontId="24" fillId="2" borderId="9" xfId="0" applyFont="1" applyFill="1" applyBorder="1" applyAlignment="1" applyProtection="1">
      <alignment horizontal="center" vertical="center" wrapText="1"/>
    </xf>
    <xf numFmtId="0" fontId="20" fillId="2" borderId="0" xfId="0" applyFont="1" applyFill="1" applyBorder="1" applyAlignment="1" applyProtection="1"/>
    <xf numFmtId="0" fontId="20" fillId="2" borderId="13" xfId="0" applyFont="1" applyFill="1" applyBorder="1" applyAlignment="1" applyProtection="1"/>
    <xf numFmtId="0" fontId="29" fillId="2" borderId="15" xfId="0" applyFont="1" applyFill="1" applyBorder="1" applyAlignment="1" applyProtection="1"/>
    <xf numFmtId="0" fontId="23" fillId="2" borderId="16" xfId="0" applyFont="1" applyFill="1" applyBorder="1" applyAlignment="1" applyProtection="1">
      <alignment horizontal="right"/>
    </xf>
    <xf numFmtId="0" fontId="23" fillId="2" borderId="16" xfId="0" applyFont="1" applyFill="1" applyBorder="1" applyAlignment="1" applyProtection="1">
      <alignment horizontal="left" indent="2"/>
    </xf>
    <xf numFmtId="0" fontId="20" fillId="2" borderId="11" xfId="0" applyFont="1" applyFill="1" applyBorder="1" applyAlignment="1" applyProtection="1">
      <alignment horizontal="right"/>
    </xf>
    <xf numFmtId="0" fontId="23" fillId="2" borderId="10" xfId="0" applyFont="1" applyFill="1" applyBorder="1" applyAlignment="1" applyProtection="1">
      <alignment horizontal="left" indent="2"/>
    </xf>
    <xf numFmtId="0" fontId="20" fillId="2" borderId="12" xfId="0" applyFont="1" applyFill="1" applyBorder="1" applyAlignment="1" applyProtection="1">
      <alignment horizontal="right"/>
    </xf>
    <xf numFmtId="0" fontId="20" fillId="2" borderId="14" xfId="0" applyFont="1" applyFill="1" applyBorder="1" applyAlignment="1" applyProtection="1">
      <alignment horizontal="right"/>
    </xf>
    <xf numFmtId="0" fontId="23" fillId="2" borderId="17" xfId="0" applyFont="1" applyFill="1" applyBorder="1" applyAlignment="1" applyProtection="1">
      <alignment horizontal="right" indent="2"/>
    </xf>
    <xf numFmtId="167" fontId="23" fillId="2" borderId="20" xfId="1" applyNumberFormat="1" applyFont="1" applyFill="1" applyBorder="1" applyAlignment="1" applyProtection="1">
      <alignment horizontal="center" wrapText="1"/>
    </xf>
    <xf numFmtId="43" fontId="20" fillId="2" borderId="9" xfId="2" applyNumberFormat="1" applyFont="1" applyFill="1" applyBorder="1" applyAlignment="1" applyProtection="1">
      <alignment horizontal="center"/>
    </xf>
    <xf numFmtId="0" fontId="0" fillId="0" borderId="0" xfId="0"/>
    <xf numFmtId="0" fontId="37" fillId="2" borderId="14" xfId="0" applyFont="1" applyFill="1" applyBorder="1" applyProtection="1"/>
    <xf numFmtId="0" fontId="15" fillId="2" borderId="0" xfId="0" applyFont="1" applyFill="1" applyProtection="1"/>
    <xf numFmtId="0" fontId="3" fillId="2" borderId="0" xfId="0" applyFont="1" applyFill="1" applyProtection="1"/>
    <xf numFmtId="0" fontId="5" fillId="2" borderId="0" xfId="0" applyFont="1" applyFill="1" applyProtection="1"/>
    <xf numFmtId="0" fontId="0" fillId="2" borderId="0" xfId="0" applyFont="1" applyFill="1" applyProtection="1"/>
    <xf numFmtId="10" fontId="33" fillId="2" borderId="0" xfId="0" applyNumberFormat="1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center"/>
    </xf>
    <xf numFmtId="43" fontId="0" fillId="2" borderId="0" xfId="2" applyFont="1" applyFill="1" applyProtection="1"/>
    <xf numFmtId="43" fontId="0" fillId="2" borderId="0" xfId="0" applyNumberFormat="1" applyFont="1" applyFill="1" applyProtection="1"/>
    <xf numFmtId="0" fontId="0" fillId="2" borderId="0" xfId="0" applyFont="1" applyFill="1" applyBorder="1" applyProtection="1"/>
    <xf numFmtId="0" fontId="24" fillId="2" borderId="0" xfId="0" applyFont="1" applyFill="1" applyBorder="1" applyAlignment="1" applyProtection="1">
      <alignment horizontal="left" indent="1"/>
    </xf>
    <xf numFmtId="0" fontId="25" fillId="2" borderId="0" xfId="0" applyFont="1" applyFill="1" applyBorder="1" applyAlignment="1" applyProtection="1">
      <alignment wrapText="1"/>
    </xf>
    <xf numFmtId="0" fontId="22" fillId="2" borderId="0" xfId="0" applyFont="1" applyFill="1" applyBorder="1" applyAlignment="1" applyProtection="1">
      <alignment horizontal="left" indent="2"/>
    </xf>
    <xf numFmtId="4" fontId="22" fillId="2" borderId="0" xfId="2" applyNumberFormat="1" applyFont="1" applyFill="1" applyBorder="1" applyAlignment="1" applyProtection="1">
      <alignment horizontal="center"/>
    </xf>
    <xf numFmtId="0" fontId="28" fillId="2" borderId="0" xfId="0" applyFont="1" applyFill="1" applyBorder="1" applyAlignment="1" applyProtection="1">
      <alignment vertical="center" wrapText="1"/>
    </xf>
    <xf numFmtId="0" fontId="0" fillId="2" borderId="0" xfId="0" applyFill="1" applyProtection="1"/>
    <xf numFmtId="0" fontId="0" fillId="2" borderId="2" xfId="0" applyFont="1" applyFill="1" applyBorder="1" applyProtection="1"/>
    <xf numFmtId="1" fontId="20" fillId="3" borderId="18" xfId="0" applyNumberFormat="1" applyFont="1" applyFill="1" applyBorder="1" applyAlignment="1" applyProtection="1">
      <alignment horizontal="center"/>
      <protection locked="0"/>
    </xf>
    <xf numFmtId="0" fontId="30" fillId="2" borderId="0" xfId="0" applyFont="1" applyFill="1" applyBorder="1" applyAlignment="1" applyProtection="1">
      <alignment horizontal="left" indent="2"/>
    </xf>
    <xf numFmtId="0" fontId="30" fillId="6" borderId="23" xfId="0" applyFont="1" applyFill="1" applyBorder="1" applyProtection="1"/>
    <xf numFmtId="0" fontId="20" fillId="6" borderId="24" xfId="0" applyFont="1" applyFill="1" applyBorder="1" applyProtection="1"/>
    <xf numFmtId="0" fontId="20" fillId="6" borderId="25" xfId="0" applyFont="1" applyFill="1" applyBorder="1" applyProtection="1"/>
    <xf numFmtId="0" fontId="20" fillId="6" borderId="26" xfId="0" applyFont="1" applyFill="1" applyBorder="1" applyProtection="1"/>
    <xf numFmtId="0" fontId="23" fillId="6" borderId="0" xfId="0" applyFont="1" applyFill="1" applyBorder="1" applyProtection="1"/>
    <xf numFmtId="0" fontId="20" fillId="6" borderId="0" xfId="0" applyFont="1" applyFill="1" applyBorder="1" applyProtection="1"/>
    <xf numFmtId="0" fontId="20" fillId="6" borderId="0" xfId="0" applyFont="1" applyFill="1" applyBorder="1" applyAlignment="1" applyProtection="1">
      <alignment horizontal="center"/>
    </xf>
    <xf numFmtId="0" fontId="20" fillId="6" borderId="21" xfId="0" applyFont="1" applyFill="1" applyBorder="1" applyAlignment="1" applyProtection="1">
      <alignment horizontal="center"/>
    </xf>
    <xf numFmtId="0" fontId="20" fillId="6" borderId="27" xfId="0" applyFont="1" applyFill="1" applyBorder="1" applyProtection="1"/>
    <xf numFmtId="0" fontId="20" fillId="6" borderId="28" xfId="0" applyFont="1" applyFill="1" applyBorder="1" applyProtection="1"/>
    <xf numFmtId="0" fontId="20" fillId="6" borderId="29" xfId="0" applyFont="1" applyFill="1" applyBorder="1" applyProtection="1"/>
    <xf numFmtId="0" fontId="20" fillId="6" borderId="0" xfId="0" applyFont="1" applyFill="1" applyBorder="1" applyAlignment="1" applyProtection="1">
      <alignment horizontal="center" wrapText="1"/>
    </xf>
    <xf numFmtId="0" fontId="20" fillId="3" borderId="0" xfId="0" applyFont="1" applyFill="1" applyBorder="1" applyAlignment="1" applyProtection="1">
      <alignment horizontal="center" vertical="center"/>
      <protection locked="0"/>
    </xf>
    <xf numFmtId="0" fontId="5" fillId="2" borderId="39" xfId="0" applyFont="1" applyFill="1" applyBorder="1" applyAlignment="1" applyProtection="1">
      <alignment horizontal="center" vertical="center"/>
    </xf>
    <xf numFmtId="0" fontId="20" fillId="0" borderId="9" xfId="0" applyFont="1" applyFill="1" applyBorder="1" applyAlignment="1" applyProtection="1">
      <alignment horizontal="center" wrapText="1"/>
    </xf>
    <xf numFmtId="0" fontId="20" fillId="3" borderId="19" xfId="0" applyFont="1" applyFill="1" applyBorder="1" applyAlignment="1" applyProtection="1">
      <protection locked="0"/>
    </xf>
    <xf numFmtId="43" fontId="20" fillId="3" borderId="41" xfId="0" applyNumberFormat="1" applyFont="1" applyFill="1" applyBorder="1" applyProtection="1"/>
    <xf numFmtId="167" fontId="20" fillId="3" borderId="41" xfId="0" applyNumberFormat="1" applyFont="1" applyFill="1" applyBorder="1" applyAlignment="1" applyProtection="1"/>
    <xf numFmtId="167" fontId="20" fillId="3" borderId="41" xfId="0" applyNumberFormat="1" applyFont="1" applyFill="1" applyBorder="1" applyAlignment="1" applyProtection="1">
      <alignment wrapText="1"/>
    </xf>
    <xf numFmtId="0" fontId="0" fillId="0" borderId="36" xfId="0" applyBorder="1" applyProtection="1"/>
    <xf numFmtId="0" fontId="0" fillId="0" borderId="35" xfId="0" applyBorder="1" applyProtection="1"/>
    <xf numFmtId="0" fontId="0" fillId="0" borderId="37" xfId="0" applyBorder="1" applyProtection="1"/>
    <xf numFmtId="0" fontId="0" fillId="0" borderId="0" xfId="0" applyProtection="1"/>
    <xf numFmtId="0" fontId="0" fillId="0" borderId="38" xfId="0" applyBorder="1" applyProtection="1"/>
    <xf numFmtId="0" fontId="20" fillId="0" borderId="40" xfId="0" applyFont="1" applyFill="1" applyBorder="1" applyAlignment="1" applyProtection="1">
      <alignment horizontal="center" vertical="center"/>
    </xf>
    <xf numFmtId="0" fontId="5" fillId="5" borderId="4" xfId="0" applyFont="1" applyFill="1" applyBorder="1" applyAlignment="1" applyProtection="1">
      <alignment horizontal="left" vertical="center"/>
    </xf>
    <xf numFmtId="0" fontId="20" fillId="3" borderId="9" xfId="0" applyFont="1" applyFill="1" applyBorder="1" applyAlignment="1" applyProtection="1">
      <alignment horizontal="center"/>
      <protection locked="0"/>
    </xf>
    <xf numFmtId="0" fontId="22" fillId="3" borderId="16" xfId="0" applyFont="1" applyFill="1" applyBorder="1" applyAlignment="1" applyProtection="1">
      <protection locked="0"/>
    </xf>
    <xf numFmtId="15" fontId="20" fillId="3" borderId="18" xfId="0" applyNumberFormat="1" applyFont="1" applyFill="1" applyBorder="1" applyAlignment="1" applyProtection="1">
      <alignment horizontal="left"/>
      <protection locked="0"/>
    </xf>
    <xf numFmtId="0" fontId="20" fillId="6" borderId="3" xfId="0" applyFont="1" applyFill="1" applyBorder="1" applyAlignment="1" applyProtection="1">
      <alignment horizontal="center" wrapText="1"/>
    </xf>
    <xf numFmtId="0" fontId="20" fillId="0" borderId="0" xfId="0" applyFont="1" applyFill="1"/>
    <xf numFmtId="0" fontId="20" fillId="0" borderId="0" xfId="0" applyFont="1" applyFill="1" applyAlignment="1" applyProtection="1">
      <alignment vertical="center"/>
      <protection locked="0"/>
    </xf>
    <xf numFmtId="0" fontId="20" fillId="3" borderId="19" xfId="0" applyFont="1" applyFill="1" applyBorder="1" applyAlignment="1" applyProtection="1">
      <alignment horizontal="left"/>
      <protection locked="0"/>
    </xf>
    <xf numFmtId="0" fontId="24" fillId="7" borderId="0" xfId="0" applyFont="1" applyFill="1" applyProtection="1">
      <protection locked="0"/>
    </xf>
    <xf numFmtId="0" fontId="13" fillId="7" borderId="0" xfId="0" applyFont="1" applyFill="1" applyBorder="1" applyAlignment="1" applyProtection="1">
      <alignment vertical="center"/>
    </xf>
    <xf numFmtId="0" fontId="14" fillId="2" borderId="19" xfId="0" applyFont="1" applyFill="1" applyBorder="1" applyAlignment="1" applyProtection="1">
      <alignment vertical="center"/>
    </xf>
    <xf numFmtId="0" fontId="14" fillId="2" borderId="18" xfId="0" applyFont="1" applyFill="1" applyBorder="1" applyAlignment="1" applyProtection="1">
      <alignment vertical="center"/>
    </xf>
    <xf numFmtId="0" fontId="14" fillId="2" borderId="20" xfId="0" applyFont="1" applyFill="1" applyBorder="1" applyAlignment="1" applyProtection="1">
      <alignment vertical="center"/>
    </xf>
    <xf numFmtId="0" fontId="23" fillId="2" borderId="42" xfId="0" applyFont="1" applyFill="1" applyBorder="1" applyAlignment="1" applyProtection="1">
      <alignment horizontal="center" vertical="center" wrapText="1"/>
    </xf>
    <xf numFmtId="0" fontId="22" fillId="0" borderId="0" xfId="0" applyFont="1" applyFill="1"/>
    <xf numFmtId="168" fontId="0" fillId="0" borderId="0" xfId="0" applyNumberFormat="1" applyFont="1"/>
    <xf numFmtId="0" fontId="41" fillId="2" borderId="0" xfId="0" applyFont="1" applyFill="1" applyBorder="1" applyAlignment="1" applyProtection="1"/>
    <xf numFmtId="0" fontId="23" fillId="0" borderId="9" xfId="0" applyFont="1" applyFill="1" applyBorder="1" applyAlignment="1" applyProtection="1">
      <alignment horizontal="center" vertical="center" wrapText="1"/>
    </xf>
    <xf numFmtId="0" fontId="24" fillId="0" borderId="9" xfId="0" applyFont="1" applyFill="1" applyBorder="1" applyAlignment="1" applyProtection="1">
      <alignment horizontal="center" vertical="center" wrapText="1"/>
    </xf>
    <xf numFmtId="0" fontId="28" fillId="0" borderId="0" xfId="0" applyFont="1" applyFill="1" applyAlignment="1" applyProtection="1">
      <alignment vertical="center"/>
      <protection locked="0"/>
    </xf>
    <xf numFmtId="1" fontId="20" fillId="3" borderId="9" xfId="2" applyNumberFormat="1" applyFont="1" applyFill="1" applyBorder="1" applyAlignment="1" applyProtection="1">
      <alignment horizontal="right"/>
      <protection locked="0"/>
    </xf>
    <xf numFmtId="1" fontId="20" fillId="3" borderId="9" xfId="2" applyNumberFormat="1" applyFont="1" applyFill="1" applyBorder="1" applyAlignment="1" applyProtection="1">
      <alignment horizontal="center"/>
      <protection locked="0"/>
    </xf>
    <xf numFmtId="0" fontId="20" fillId="0" borderId="0" xfId="0" applyFont="1" applyFill="1" applyAlignment="1">
      <alignment vertical="center"/>
    </xf>
    <xf numFmtId="0" fontId="38" fillId="0" borderId="0" xfId="0" applyFont="1" applyFill="1"/>
    <xf numFmtId="0" fontId="22" fillId="0" borderId="0" xfId="0" applyFont="1" applyFill="1" applyAlignment="1" applyProtection="1">
      <alignment vertical="center"/>
      <protection locked="0"/>
    </xf>
    <xf numFmtId="0" fontId="28" fillId="0" borderId="0" xfId="0" applyFont="1" applyFill="1" applyAlignment="1" applyProtection="1">
      <alignment vertical="center"/>
    </xf>
    <xf numFmtId="0" fontId="24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>
      <alignment horizontal="left" vertical="center"/>
    </xf>
    <xf numFmtId="0" fontId="22" fillId="0" borderId="0" xfId="0" applyFont="1" applyFill="1" applyAlignment="1">
      <alignment horizontal="left" vertical="center"/>
    </xf>
    <xf numFmtId="0" fontId="2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6" fillId="0" borderId="0" xfId="0" applyFont="1" applyFill="1" applyBorder="1" applyAlignment="1">
      <alignment vertical="top"/>
    </xf>
    <xf numFmtId="0" fontId="20" fillId="0" borderId="0" xfId="0" applyFont="1" applyFill="1" applyBorder="1" applyAlignment="1">
      <alignment vertical="top"/>
    </xf>
    <xf numFmtId="0" fontId="20" fillId="0" borderId="0" xfId="0" applyFont="1" applyFill="1" applyAlignment="1">
      <alignment horizontal="left"/>
    </xf>
    <xf numFmtId="0" fontId="27" fillId="0" borderId="0" xfId="0" applyFont="1" applyFill="1" applyAlignment="1">
      <alignment vertical="center"/>
    </xf>
    <xf numFmtId="0" fontId="39" fillId="0" borderId="0" xfId="0" applyFont="1" applyFill="1" applyAlignment="1">
      <alignment vertical="center"/>
    </xf>
    <xf numFmtId="0" fontId="35" fillId="0" borderId="0" xfId="0" applyFont="1" applyFill="1"/>
    <xf numFmtId="0" fontId="21" fillId="0" borderId="0" xfId="0" applyFont="1" applyFill="1"/>
    <xf numFmtId="0" fontId="22" fillId="0" borderId="0" xfId="0" applyFont="1" applyFill="1" applyAlignment="1">
      <alignment vertical="center" wrapText="1"/>
    </xf>
    <xf numFmtId="0" fontId="20" fillId="0" borderId="0" xfId="0" applyFont="1" applyFill="1" applyAlignment="1"/>
    <xf numFmtId="0" fontId="18" fillId="0" borderId="0" xfId="0" applyFont="1" applyFill="1" applyBorder="1"/>
    <xf numFmtId="0" fontId="22" fillId="0" borderId="0" xfId="0" applyFont="1" applyFill="1" applyAlignment="1">
      <alignment horizontal="left" vertical="center" indent="1"/>
    </xf>
    <xf numFmtId="0" fontId="20" fillId="0" borderId="0" xfId="0" applyFont="1" applyFill="1" applyAlignment="1">
      <alignment horizontal="left" vertical="center" indent="1"/>
    </xf>
    <xf numFmtId="0" fontId="20" fillId="0" borderId="0" xfId="0" applyFont="1" applyFill="1" applyAlignment="1">
      <alignment horizontal="left" vertical="center" indent="5"/>
    </xf>
    <xf numFmtId="0" fontId="20" fillId="0" borderId="0" xfId="0" applyFont="1" applyFill="1" applyAlignment="1">
      <alignment vertical="top"/>
    </xf>
    <xf numFmtId="0" fontId="22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20" fillId="0" borderId="0" xfId="0" applyFont="1" applyFill="1" applyAlignment="1">
      <alignment horizontal="left" vertical="center" indent="15"/>
    </xf>
    <xf numFmtId="0" fontId="20" fillId="0" borderId="0" xfId="0" applyFont="1" applyFill="1" applyAlignment="1" applyProtection="1"/>
    <xf numFmtId="0" fontId="23" fillId="2" borderId="19" xfId="0" applyFont="1" applyFill="1" applyBorder="1" applyAlignment="1" applyProtection="1">
      <alignment horizontal="center" vertical="center" wrapText="1"/>
    </xf>
    <xf numFmtId="2" fontId="43" fillId="2" borderId="16" xfId="0" applyNumberFormat="1" applyFont="1" applyFill="1" applyBorder="1" applyAlignment="1" applyProtection="1">
      <alignment vertical="center"/>
    </xf>
    <xf numFmtId="0" fontId="43" fillId="2" borderId="16" xfId="0" applyFont="1" applyFill="1" applyBorder="1" applyProtection="1"/>
    <xf numFmtId="9" fontId="43" fillId="2" borderId="16" xfId="3" applyFont="1" applyFill="1" applyBorder="1" applyProtection="1"/>
    <xf numFmtId="0" fontId="44" fillId="2" borderId="16" xfId="0" applyFont="1" applyFill="1" applyBorder="1" applyProtection="1"/>
    <xf numFmtId="0" fontId="43" fillId="2" borderId="17" xfId="0" applyFont="1" applyFill="1" applyBorder="1" applyProtection="1"/>
    <xf numFmtId="0" fontId="13" fillId="0" borderId="0" xfId="0" applyFont="1" applyFill="1" applyBorder="1" applyAlignment="1">
      <alignment horizontal="left" vertical="center"/>
    </xf>
    <xf numFmtId="167" fontId="20" fillId="3" borderId="41" xfId="0" applyNumberFormat="1" applyFont="1" applyFill="1" applyBorder="1" applyAlignment="1" applyProtection="1">
      <alignment horizontal="center"/>
    </xf>
    <xf numFmtId="0" fontId="20" fillId="6" borderId="0" xfId="0" applyFont="1" applyFill="1" applyBorder="1" applyAlignment="1" applyProtection="1">
      <alignment horizontal="center"/>
    </xf>
    <xf numFmtId="0" fontId="34" fillId="2" borderId="10" xfId="0" applyFont="1" applyFill="1" applyBorder="1" applyAlignment="1" applyProtection="1">
      <alignment horizontal="center" vertical="center" wrapText="1"/>
    </xf>
    <xf numFmtId="0" fontId="34" fillId="2" borderId="11" xfId="0" applyFont="1" applyFill="1" applyBorder="1" applyAlignment="1" applyProtection="1">
      <alignment horizontal="center" vertical="center" wrapText="1"/>
    </xf>
    <xf numFmtId="0" fontId="34" fillId="2" borderId="12" xfId="0" applyFont="1" applyFill="1" applyBorder="1" applyAlignment="1" applyProtection="1">
      <alignment horizontal="center" vertical="center" wrapText="1"/>
    </xf>
    <xf numFmtId="0" fontId="23" fillId="3" borderId="21" xfId="0" applyFont="1" applyFill="1" applyBorder="1" applyAlignment="1" applyProtection="1">
      <alignment horizontal="center" vertical="center" wrapText="1"/>
      <protection locked="0"/>
    </xf>
    <xf numFmtId="49" fontId="20" fillId="3" borderId="32" xfId="0" applyNumberFormat="1" applyFont="1" applyFill="1" applyBorder="1" applyAlignment="1" applyProtection="1">
      <alignment horizontal="left"/>
      <protection locked="0"/>
    </xf>
    <xf numFmtId="49" fontId="20" fillId="3" borderId="31" xfId="0" applyNumberFormat="1" applyFont="1" applyFill="1" applyBorder="1" applyAlignment="1" applyProtection="1">
      <alignment horizontal="left"/>
      <protection locked="0"/>
    </xf>
    <xf numFmtId="49" fontId="20" fillId="3" borderId="33" xfId="0" applyNumberFormat="1" applyFont="1" applyFill="1" applyBorder="1" applyAlignment="1" applyProtection="1">
      <alignment horizontal="left"/>
      <protection locked="0"/>
    </xf>
    <xf numFmtId="49" fontId="20" fillId="3" borderId="34" xfId="0" applyNumberFormat="1" applyFont="1" applyFill="1" applyBorder="1" applyAlignment="1" applyProtection="1">
      <alignment horizontal="left"/>
      <protection locked="0"/>
    </xf>
    <xf numFmtId="49" fontId="12" fillId="3" borderId="32" xfId="4" applyNumberFormat="1" applyFill="1" applyBorder="1" applyAlignment="1" applyProtection="1">
      <alignment horizontal="left"/>
      <protection locked="0"/>
    </xf>
    <xf numFmtId="49" fontId="12" fillId="3" borderId="34" xfId="4" applyNumberFormat="1" applyFill="1" applyBorder="1" applyAlignment="1" applyProtection="1">
      <alignment horizontal="left"/>
      <protection locked="0"/>
    </xf>
    <xf numFmtId="0" fontId="23" fillId="2" borderId="19" xfId="0" applyFont="1" applyFill="1" applyBorder="1" applyAlignment="1" applyProtection="1">
      <alignment horizontal="center" vertical="center"/>
    </xf>
    <xf numFmtId="0" fontId="23" fillId="2" borderId="18" xfId="0" applyFont="1" applyFill="1" applyBorder="1" applyAlignment="1" applyProtection="1">
      <alignment horizontal="center" vertical="center"/>
    </xf>
    <xf numFmtId="0" fontId="23" fillId="2" borderId="20" xfId="0" applyFont="1" applyFill="1" applyBorder="1" applyAlignment="1" applyProtection="1">
      <alignment horizontal="center" vertical="center"/>
    </xf>
    <xf numFmtId="49" fontId="20" fillId="3" borderId="32" xfId="0" applyNumberFormat="1" applyFont="1" applyFill="1" applyBorder="1" applyAlignment="1" applyProtection="1">
      <alignment horizontal="center"/>
      <protection locked="0"/>
    </xf>
  </cellXfs>
  <cellStyles count="5">
    <cellStyle name="Comma" xfId="2" builtinId="3"/>
    <cellStyle name="Currency" xfId="1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153</xdr:row>
      <xdr:rowOff>77554</xdr:rowOff>
    </xdr:from>
    <xdr:to>
      <xdr:col>12</xdr:col>
      <xdr:colOff>940738</xdr:colOff>
      <xdr:row>167</xdr:row>
      <xdr:rowOff>85725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33910354"/>
          <a:ext cx="7351063" cy="28085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85</xdr:row>
      <xdr:rowOff>19050</xdr:rowOff>
    </xdr:from>
    <xdr:to>
      <xdr:col>12</xdr:col>
      <xdr:colOff>981075</xdr:colOff>
      <xdr:row>97</xdr:row>
      <xdr:rowOff>7677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078325"/>
          <a:ext cx="7477125" cy="23889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45</xdr:row>
      <xdr:rowOff>133350</xdr:rowOff>
    </xdr:from>
    <xdr:to>
      <xdr:col>12</xdr:col>
      <xdr:colOff>1078223</xdr:colOff>
      <xdr:row>57</xdr:row>
      <xdr:rowOff>66675</xdr:rowOff>
    </xdr:to>
    <xdr:pic>
      <xdr:nvPicPr>
        <xdr:cNvPr id="64" name="Picture 63" descr="This picture illustrates two completed sections.  Child care centre name is Child Care Centre ABC; operator name is DEF Nursey; License number is 12345, Auspice type is not-for profit; mailing address is 123 Alphabet Street, Toronto, Ontario, M7A 1L2.&#10;&#10;The section section of contact name is Mary Smith; phone number is (416) 416-4164 and email address is Mary.Smith@DEFNursery.ca" title="Sample completed section of Child Care Centre/Agency and Contact Information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1630025"/>
          <a:ext cx="7498073" cy="2333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400050</xdr:colOff>
      <xdr:row>180</xdr:row>
      <xdr:rowOff>171450</xdr:rowOff>
    </xdr:from>
    <xdr:to>
      <xdr:col>5</xdr:col>
      <xdr:colOff>504593</xdr:colOff>
      <xdr:row>187</xdr:row>
      <xdr:rowOff>85561</xdr:rowOff>
    </xdr:to>
    <xdr:pic>
      <xdr:nvPicPr>
        <xdr:cNvPr id="7" name="Picture 6" descr="This picture show the arrow that appears besides row 26 in column A." title="Filter Button Explained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00050" y="67513200"/>
          <a:ext cx="1857143" cy="1314286"/>
        </a:xfrm>
        <a:prstGeom prst="rect">
          <a:avLst/>
        </a:prstGeom>
      </xdr:spPr>
    </xdr:pic>
    <xdr:clientData/>
  </xdr:twoCellAnchor>
  <xdr:twoCellAnchor>
    <xdr:from>
      <xdr:col>2</xdr:col>
      <xdr:colOff>495301</xdr:colOff>
      <xdr:row>181</xdr:row>
      <xdr:rowOff>171450</xdr:rowOff>
    </xdr:from>
    <xdr:to>
      <xdr:col>3</xdr:col>
      <xdr:colOff>28576</xdr:colOff>
      <xdr:row>183</xdr:row>
      <xdr:rowOff>47625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104901" y="67713225"/>
          <a:ext cx="228600" cy="2762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 editAs="oneCell">
    <xdr:from>
      <xdr:col>1</xdr:col>
      <xdr:colOff>371475</xdr:colOff>
      <xdr:row>190</xdr:row>
      <xdr:rowOff>9525</xdr:rowOff>
    </xdr:from>
    <xdr:to>
      <xdr:col>7</xdr:col>
      <xdr:colOff>114300</xdr:colOff>
      <xdr:row>209</xdr:row>
      <xdr:rowOff>43749</xdr:rowOff>
    </xdr:to>
    <xdr:pic>
      <xdr:nvPicPr>
        <xdr:cNvPr id="9" name="Picture 8" descr="This image shows that by left clicking on the drop down box beside the word &quot;Filter&quot;, you can then choose to only show data with information on it by ensuring that their is no checkbox beside the &quot;Hide&quot; option." title="Filter functionality displayed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81075" y="41243250"/>
          <a:ext cx="2714625" cy="3834699"/>
        </a:xfrm>
        <a:prstGeom prst="rect">
          <a:avLst/>
        </a:prstGeom>
      </xdr:spPr>
    </xdr:pic>
    <xdr:clientData/>
  </xdr:twoCellAnchor>
  <xdr:twoCellAnchor>
    <xdr:from>
      <xdr:col>2</xdr:col>
      <xdr:colOff>238125</xdr:colOff>
      <xdr:row>199</xdr:row>
      <xdr:rowOff>190500</xdr:rowOff>
    </xdr:from>
    <xdr:to>
      <xdr:col>3</xdr:col>
      <xdr:colOff>95250</xdr:colOff>
      <xdr:row>201</xdr:row>
      <xdr:rowOff>19050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1457325" y="44815125"/>
          <a:ext cx="552450" cy="2286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 editAs="oneCell">
    <xdr:from>
      <xdr:col>1</xdr:col>
      <xdr:colOff>38101</xdr:colOff>
      <xdr:row>219</xdr:row>
      <xdr:rowOff>42902</xdr:rowOff>
    </xdr:from>
    <xdr:to>
      <xdr:col>13</xdr:col>
      <xdr:colOff>133351</xdr:colOff>
      <xdr:row>223</xdr:row>
      <xdr:rowOff>19050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1" y="47867927"/>
          <a:ext cx="7753350" cy="7762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448376</xdr:colOff>
      <xdr:row>89</xdr:row>
      <xdr:rowOff>18303</xdr:rowOff>
    </xdr:from>
    <xdr:to>
      <xdr:col>10</xdr:col>
      <xdr:colOff>471240</xdr:colOff>
      <xdr:row>94</xdr:row>
      <xdr:rowOff>104028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 rot="20814992">
          <a:off x="2448626" y="18058653"/>
          <a:ext cx="3766189" cy="1085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6600">
              <a:solidFill>
                <a:schemeClr val="bg1">
                  <a:lumMod val="50000"/>
                  <a:alpha val="49000"/>
                </a:schemeClr>
              </a:solidFill>
            </a:rPr>
            <a:t>EXAMPLE</a:t>
          </a:r>
        </a:p>
      </xdr:txBody>
    </xdr:sp>
    <xdr:clientData/>
  </xdr:twoCellAnchor>
  <xdr:twoCellAnchor>
    <xdr:from>
      <xdr:col>3</xdr:col>
      <xdr:colOff>676275</xdr:colOff>
      <xdr:row>49</xdr:row>
      <xdr:rowOff>104776</xdr:rowOff>
    </xdr:from>
    <xdr:to>
      <xdr:col>10</xdr:col>
      <xdr:colOff>3814</xdr:colOff>
      <xdr:row>54</xdr:row>
      <xdr:rowOff>190501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 rot="20814992">
          <a:off x="1981200" y="10144126"/>
          <a:ext cx="3766189" cy="1085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6600">
              <a:solidFill>
                <a:schemeClr val="bg1">
                  <a:lumMod val="50000"/>
                  <a:alpha val="49000"/>
                </a:schemeClr>
              </a:solidFill>
            </a:rPr>
            <a:t>EXAMPLE</a:t>
          </a:r>
        </a:p>
      </xdr:txBody>
    </xdr:sp>
    <xdr:clientData/>
  </xdr:twoCellAnchor>
  <xdr:twoCellAnchor>
    <xdr:from>
      <xdr:col>4</xdr:col>
      <xdr:colOff>438150</xdr:colOff>
      <xdr:row>158</xdr:row>
      <xdr:rowOff>57150</xdr:rowOff>
    </xdr:from>
    <xdr:to>
      <xdr:col>10</xdr:col>
      <xdr:colOff>461014</xdr:colOff>
      <xdr:row>163</xdr:row>
      <xdr:rowOff>142875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 rot="20814992">
          <a:off x="2438400" y="33004125"/>
          <a:ext cx="3766189" cy="1085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6600">
              <a:solidFill>
                <a:schemeClr val="bg1">
                  <a:lumMod val="50000"/>
                  <a:alpha val="49000"/>
                </a:schemeClr>
              </a:solidFill>
            </a:rPr>
            <a:t>EXAMPLE</a:t>
          </a:r>
        </a:p>
      </xdr:txBody>
    </xdr:sp>
    <xdr:clientData/>
  </xdr:twoCellAnchor>
  <xdr:twoCellAnchor editAs="oneCell">
    <xdr:from>
      <xdr:col>1</xdr:col>
      <xdr:colOff>28575</xdr:colOff>
      <xdr:row>171</xdr:row>
      <xdr:rowOff>79037</xdr:rowOff>
    </xdr:from>
    <xdr:to>
      <xdr:col>14</xdr:col>
      <xdr:colOff>85725</xdr:colOff>
      <xdr:row>174</xdr:row>
      <xdr:rowOff>184365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7255112"/>
          <a:ext cx="9286875" cy="7054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</xdr:row>
      <xdr:rowOff>135030</xdr:rowOff>
    </xdr:from>
    <xdr:to>
      <xdr:col>12</xdr:col>
      <xdr:colOff>932522</xdr:colOff>
      <xdr:row>70</xdr:row>
      <xdr:rowOff>154080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12876118"/>
          <a:ext cx="7395515" cy="143099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125</xdr:row>
      <xdr:rowOff>85725</xdr:rowOff>
    </xdr:from>
    <xdr:to>
      <xdr:col>13</xdr:col>
      <xdr:colOff>418091</xdr:colOff>
      <xdr:row>137</xdr:row>
      <xdr:rowOff>142568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26250900"/>
          <a:ext cx="8076191" cy="2457143"/>
        </a:xfrm>
        <a:prstGeom prst="rect">
          <a:avLst/>
        </a:prstGeom>
      </xdr:spPr>
    </xdr:pic>
    <xdr:clientData/>
  </xdr:twoCellAnchor>
  <xdr:twoCellAnchor>
    <xdr:from>
      <xdr:col>5</xdr:col>
      <xdr:colOff>2</xdr:colOff>
      <xdr:row>130</xdr:row>
      <xdr:rowOff>57150</xdr:rowOff>
    </xdr:from>
    <xdr:to>
      <xdr:col>11</xdr:col>
      <xdr:colOff>108591</xdr:colOff>
      <xdr:row>135</xdr:row>
      <xdr:rowOff>142875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 rot="20814992">
          <a:off x="2695577" y="27222450"/>
          <a:ext cx="3766189" cy="1085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6600">
              <a:solidFill>
                <a:schemeClr val="bg1">
                  <a:lumMod val="50000"/>
                  <a:alpha val="49000"/>
                </a:schemeClr>
              </a:solidFill>
            </a:rPr>
            <a:t>EXAMPLE</a:t>
          </a:r>
        </a:p>
      </xdr:txBody>
    </xdr:sp>
    <xdr:clientData/>
  </xdr:twoCellAnchor>
  <xdr:twoCellAnchor editAs="oneCell">
    <xdr:from>
      <xdr:col>1</xdr:col>
      <xdr:colOff>0</xdr:colOff>
      <xdr:row>74</xdr:row>
      <xdr:rowOff>161925</xdr:rowOff>
    </xdr:from>
    <xdr:to>
      <xdr:col>12</xdr:col>
      <xdr:colOff>714375</xdr:colOff>
      <xdr:row>81</xdr:row>
      <xdr:rowOff>180975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020925"/>
          <a:ext cx="7210425" cy="1419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223"/>
  <sheetViews>
    <sheetView tabSelected="1" topLeftCell="A137" zoomScaleNormal="100" workbookViewId="0">
      <selection activeCell="B152" sqref="B152"/>
    </sheetView>
  </sheetViews>
  <sheetFormatPr defaultRowHeight="15" x14ac:dyDescent="0.25"/>
  <cols>
    <col min="1" max="1" width="9.140625" style="3"/>
    <col min="2" max="2" width="9.140625" style="3" customWidth="1"/>
    <col min="3" max="3" width="6.42578125" style="3" customWidth="1"/>
    <col min="4" max="4" width="4.7109375" style="3" customWidth="1"/>
    <col min="5" max="5" width="6" style="3" customWidth="1"/>
    <col min="6" max="6" width="9.140625" style="3"/>
    <col min="7" max="8" width="9.140625" style="3" customWidth="1"/>
    <col min="9" max="11" width="9.140625" style="3"/>
    <col min="12" max="12" width="16.28515625" style="3" customWidth="1"/>
    <col min="13" max="13" width="17.42578125" style="3" customWidth="1"/>
    <col min="14" max="14" width="23.5703125" style="3" customWidth="1"/>
    <col min="15" max="15" width="101.7109375" style="3" customWidth="1"/>
    <col min="16" max="16384" width="9.140625" style="3"/>
  </cols>
  <sheetData>
    <row r="1" spans="2:14" ht="20.25" x14ac:dyDescent="0.25">
      <c r="B1" s="268" t="s">
        <v>146</v>
      </c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</row>
    <row r="2" spans="2:14" ht="15.75" x14ac:dyDescent="0.25">
      <c r="B2" s="234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35"/>
    </row>
    <row r="3" spans="2:14" x14ac:dyDescent="0.25">
      <c r="B3" s="236" t="s">
        <v>155</v>
      </c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</row>
    <row r="4" spans="2:14" x14ac:dyDescent="0.25">
      <c r="B4" s="236" t="s">
        <v>156</v>
      </c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</row>
    <row r="5" spans="2:14" ht="15.75" x14ac:dyDescent="0.25">
      <c r="B5" s="237" t="s">
        <v>147</v>
      </c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18"/>
    </row>
    <row r="6" spans="2:14" ht="15.75" x14ac:dyDescent="0.25">
      <c r="B6" s="237"/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</row>
    <row r="7" spans="2:14" ht="15.75" x14ac:dyDescent="0.25">
      <c r="B7" s="238" t="s">
        <v>136</v>
      </c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236"/>
    </row>
    <row r="8" spans="2:14" ht="15.75" x14ac:dyDescent="0.25">
      <c r="B8" s="238" t="s">
        <v>114</v>
      </c>
      <c r="C8" s="236"/>
      <c r="D8" s="236"/>
      <c r="E8" s="236"/>
      <c r="F8" s="236"/>
      <c r="G8" s="236"/>
      <c r="H8" s="236"/>
      <c r="I8" s="236"/>
      <c r="J8" s="236"/>
      <c r="K8" s="236"/>
      <c r="L8" s="236"/>
      <c r="M8" s="236"/>
    </row>
    <row r="9" spans="2:14" x14ac:dyDescent="0.25">
      <c r="B9" s="239"/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</row>
    <row r="10" spans="2:14" x14ac:dyDescent="0.25">
      <c r="B10" s="239" t="s">
        <v>51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</row>
    <row r="11" spans="2:14" x14ac:dyDescent="0.25">
      <c r="B11" s="239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</row>
    <row r="12" spans="2:14" x14ac:dyDescent="0.25">
      <c r="B12" s="240" t="s">
        <v>115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</row>
    <row r="13" spans="2:14" x14ac:dyDescent="0.25">
      <c r="B13" s="239" t="s">
        <v>73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</row>
    <row r="14" spans="2:14" x14ac:dyDescent="0.25">
      <c r="B14" s="239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</row>
    <row r="15" spans="2:14" ht="15.75" x14ac:dyDescent="0.25">
      <c r="B15" s="226" t="s">
        <v>43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</row>
    <row r="16" spans="2:14" ht="15.75" x14ac:dyDescent="0.25">
      <c r="B16" s="226" t="s">
        <v>49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</row>
    <row r="17" spans="2:14" ht="15.75" x14ac:dyDescent="0.25">
      <c r="B17" s="226" t="s">
        <v>50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</row>
    <row r="18" spans="2:14" ht="15.75" x14ac:dyDescent="0.25">
      <c r="B18" s="241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</row>
    <row r="19" spans="2:14" ht="15.75" x14ac:dyDescent="0.25">
      <c r="B19" s="242" t="s">
        <v>13</v>
      </c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17"/>
    </row>
    <row r="20" spans="2:14" ht="15.75" x14ac:dyDescent="0.25">
      <c r="B20" s="234" t="s">
        <v>154</v>
      </c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</row>
    <row r="21" spans="2:14" ht="15.75" x14ac:dyDescent="0.25">
      <c r="B21" s="243" t="s">
        <v>148</v>
      </c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7"/>
    </row>
    <row r="22" spans="2:14" ht="15.75" x14ac:dyDescent="0.25">
      <c r="B22" s="241" t="s">
        <v>58</v>
      </c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7"/>
    </row>
    <row r="23" spans="2:14" s="68" customFormat="1" ht="15.75" customHeight="1" x14ac:dyDescent="0.25">
      <c r="B23" s="244" t="s">
        <v>66</v>
      </c>
      <c r="C23" s="245"/>
      <c r="D23" s="245"/>
      <c r="E23" s="245"/>
      <c r="F23" s="245"/>
      <c r="G23" s="245"/>
      <c r="H23" s="245"/>
      <c r="I23" s="245"/>
      <c r="J23" s="245"/>
      <c r="K23" s="245"/>
      <c r="L23" s="245"/>
      <c r="M23" s="245"/>
      <c r="N23" s="245"/>
    </row>
    <row r="24" spans="2:14" s="68" customFormat="1" ht="15" customHeight="1" x14ac:dyDescent="0.25">
      <c r="B24" s="245" t="s">
        <v>149</v>
      </c>
      <c r="C24" s="245"/>
      <c r="D24" s="245"/>
      <c r="E24" s="245"/>
      <c r="F24" s="245"/>
      <c r="G24" s="245"/>
      <c r="H24" s="245"/>
      <c r="I24" s="245"/>
      <c r="J24" s="245"/>
      <c r="K24" s="245"/>
      <c r="L24" s="245"/>
      <c r="M24" s="245"/>
      <c r="N24" s="245"/>
    </row>
    <row r="25" spans="2:14" s="68" customFormat="1" ht="15" customHeight="1" x14ac:dyDescent="0.25">
      <c r="B25" s="245" t="s">
        <v>86</v>
      </c>
      <c r="C25" s="245"/>
      <c r="D25" s="245"/>
      <c r="E25" s="245"/>
      <c r="F25" s="245"/>
      <c r="G25" s="245"/>
      <c r="H25" s="245"/>
      <c r="I25" s="245"/>
      <c r="J25" s="245"/>
      <c r="K25" s="245"/>
      <c r="L25" s="245"/>
      <c r="M25" s="245"/>
      <c r="N25" s="245"/>
    </row>
    <row r="26" spans="2:14" s="68" customFormat="1" ht="15" customHeight="1" x14ac:dyDescent="0.25">
      <c r="B26" s="245" t="s">
        <v>163</v>
      </c>
      <c r="C26" s="245"/>
      <c r="D26" s="245"/>
      <c r="E26" s="245"/>
      <c r="F26" s="245"/>
      <c r="G26" s="245"/>
      <c r="H26" s="245"/>
      <c r="I26" s="245"/>
      <c r="J26" s="245"/>
      <c r="K26" s="245"/>
      <c r="L26" s="245"/>
      <c r="M26" s="245"/>
      <c r="N26" s="245"/>
    </row>
    <row r="27" spans="2:14" s="68" customFormat="1" ht="15" customHeight="1" x14ac:dyDescent="0.25">
      <c r="B27" s="245" t="s">
        <v>162</v>
      </c>
      <c r="C27" s="245"/>
      <c r="D27" s="245"/>
      <c r="E27" s="245"/>
      <c r="F27" s="245"/>
      <c r="G27" s="245"/>
      <c r="H27" s="245"/>
      <c r="I27" s="245"/>
      <c r="J27" s="245"/>
      <c r="K27" s="245"/>
      <c r="L27" s="245"/>
      <c r="M27" s="245"/>
      <c r="N27" s="245"/>
    </row>
    <row r="28" spans="2:14" s="68" customFormat="1" ht="15.75" customHeight="1" x14ac:dyDescent="0.25">
      <c r="B28" s="245" t="s">
        <v>87</v>
      </c>
      <c r="C28" s="245"/>
      <c r="D28" s="245"/>
      <c r="E28" s="245"/>
      <c r="F28" s="245"/>
      <c r="G28" s="245"/>
      <c r="H28" s="245"/>
      <c r="I28" s="245"/>
      <c r="J28" s="245"/>
      <c r="K28" s="245"/>
      <c r="L28" s="245"/>
      <c r="M28" s="245"/>
      <c r="N28" s="245"/>
    </row>
    <row r="29" spans="2:14" s="68" customFormat="1" ht="15.75" customHeight="1" x14ac:dyDescent="0.25">
      <c r="B29" s="245" t="s">
        <v>92</v>
      </c>
      <c r="C29" s="245"/>
      <c r="D29" s="245"/>
      <c r="E29" s="245"/>
      <c r="F29" s="245"/>
      <c r="G29" s="245"/>
      <c r="H29" s="245"/>
      <c r="I29" s="245"/>
      <c r="J29" s="245"/>
      <c r="K29" s="245"/>
      <c r="L29" s="245"/>
      <c r="M29" s="245"/>
      <c r="N29" s="245"/>
    </row>
    <row r="30" spans="2:14" s="68" customFormat="1" ht="15.75" customHeight="1" x14ac:dyDescent="0.25">
      <c r="B30" s="245" t="s">
        <v>67</v>
      </c>
      <c r="C30" s="245"/>
      <c r="D30" s="245"/>
      <c r="E30" s="245"/>
      <c r="F30" s="245"/>
      <c r="G30" s="245"/>
      <c r="H30" s="245"/>
      <c r="I30" s="245"/>
      <c r="J30" s="245"/>
      <c r="K30" s="245"/>
      <c r="L30" s="245"/>
      <c r="M30" s="245"/>
      <c r="N30" s="245"/>
    </row>
    <row r="31" spans="2:14" s="68" customFormat="1" ht="15.75" customHeight="1" x14ac:dyDescent="0.25">
      <c r="B31" s="245" t="s">
        <v>68</v>
      </c>
      <c r="C31" s="245"/>
      <c r="D31" s="245"/>
      <c r="E31" s="245"/>
      <c r="F31" s="245"/>
      <c r="G31" s="245"/>
      <c r="H31" s="245"/>
      <c r="I31" s="245"/>
      <c r="J31" s="245"/>
      <c r="K31" s="245"/>
      <c r="L31" s="245"/>
      <c r="M31" s="245"/>
      <c r="N31" s="245"/>
    </row>
    <row r="32" spans="2:14" s="68" customFormat="1" ht="15.75" customHeight="1" x14ac:dyDescent="0.25">
      <c r="B32" s="245"/>
      <c r="C32" s="245"/>
      <c r="D32" s="245"/>
      <c r="E32" s="245"/>
      <c r="F32" s="245"/>
      <c r="G32" s="245"/>
      <c r="H32" s="245"/>
      <c r="I32" s="245"/>
      <c r="J32" s="245"/>
      <c r="K32" s="245"/>
      <c r="L32" s="245"/>
      <c r="M32" s="245"/>
      <c r="N32" s="245"/>
    </row>
    <row r="33" spans="2:14" s="68" customFormat="1" ht="15.75" customHeight="1" x14ac:dyDescent="0.25">
      <c r="B33" s="244" t="s">
        <v>69</v>
      </c>
      <c r="C33" s="245"/>
      <c r="D33" s="245"/>
      <c r="E33" s="245"/>
      <c r="F33" s="245"/>
      <c r="G33" s="245"/>
      <c r="H33" s="245"/>
      <c r="I33" s="245"/>
      <c r="J33" s="245"/>
      <c r="K33" s="245"/>
      <c r="L33" s="245"/>
      <c r="M33" s="245"/>
      <c r="N33" s="245"/>
    </row>
    <row r="34" spans="2:14" s="68" customFormat="1" ht="15.75" customHeight="1" x14ac:dyDescent="0.25">
      <c r="B34" s="245" t="s">
        <v>88</v>
      </c>
      <c r="C34" s="245"/>
      <c r="D34" s="245"/>
      <c r="E34" s="245"/>
      <c r="F34" s="245"/>
      <c r="G34" s="245"/>
      <c r="H34" s="245"/>
      <c r="I34" s="245"/>
      <c r="J34" s="245"/>
      <c r="K34" s="245"/>
      <c r="L34" s="245"/>
      <c r="M34" s="245"/>
      <c r="N34" s="245"/>
    </row>
    <row r="35" spans="2:14" s="68" customFormat="1" ht="15.75" customHeight="1" x14ac:dyDescent="0.25">
      <c r="B35" s="245" t="s">
        <v>159</v>
      </c>
      <c r="C35" s="245"/>
      <c r="D35" s="245"/>
      <c r="E35" s="245"/>
      <c r="F35" s="245"/>
      <c r="G35" s="245"/>
      <c r="H35" s="245"/>
      <c r="I35" s="245"/>
      <c r="J35" s="245"/>
      <c r="K35" s="245"/>
      <c r="L35" s="245"/>
      <c r="M35" s="245"/>
      <c r="N35" s="245"/>
    </row>
    <row r="36" spans="2:14" s="68" customFormat="1" ht="15.75" customHeight="1" x14ac:dyDescent="0.25">
      <c r="B36" s="245" t="s">
        <v>160</v>
      </c>
      <c r="C36" s="245"/>
      <c r="D36" s="245"/>
      <c r="E36" s="245"/>
      <c r="F36" s="245"/>
      <c r="G36" s="245"/>
      <c r="H36" s="245"/>
      <c r="I36" s="245"/>
      <c r="J36" s="245"/>
      <c r="K36" s="245"/>
      <c r="L36" s="245"/>
      <c r="M36" s="245"/>
      <c r="N36" s="245"/>
    </row>
    <row r="37" spans="2:14" s="68" customFormat="1" ht="15.75" customHeight="1" x14ac:dyDescent="0.25">
      <c r="B37" s="245" t="s">
        <v>161</v>
      </c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</row>
    <row r="38" spans="2:14" s="68" customFormat="1" ht="15.75" customHeight="1" x14ac:dyDescent="0.25">
      <c r="B38" s="245" t="s">
        <v>137</v>
      </c>
      <c r="C38" s="245"/>
      <c r="D38" s="245"/>
      <c r="E38" s="245"/>
      <c r="F38" s="245"/>
      <c r="G38" s="245"/>
      <c r="H38" s="245"/>
      <c r="I38" s="245"/>
      <c r="J38" s="245"/>
      <c r="K38" s="245"/>
      <c r="L38" s="245"/>
      <c r="M38" s="245"/>
      <c r="N38" s="245"/>
    </row>
    <row r="39" spans="2:14" ht="15.75" x14ac:dyDescent="0.25">
      <c r="B39" s="234"/>
      <c r="C39" s="217"/>
      <c r="D39" s="217"/>
      <c r="E39" s="217"/>
      <c r="F39" s="217"/>
      <c r="G39" s="217"/>
      <c r="H39" s="217"/>
      <c r="I39" s="217"/>
      <c r="J39" s="217"/>
      <c r="K39" s="217"/>
      <c r="L39" s="217"/>
      <c r="M39" s="217"/>
    </row>
    <row r="40" spans="2:14" ht="15.75" x14ac:dyDescent="0.25">
      <c r="B40" s="243" t="s">
        <v>93</v>
      </c>
      <c r="C40" s="217"/>
      <c r="D40" s="217"/>
      <c r="E40" s="217"/>
      <c r="F40" s="217"/>
      <c r="G40" s="217"/>
      <c r="H40" s="217"/>
      <c r="I40" s="217"/>
      <c r="J40" s="217"/>
      <c r="K40" s="217"/>
      <c r="L40" s="217"/>
      <c r="M40" s="217"/>
    </row>
    <row r="41" spans="2:14" ht="15.75" x14ac:dyDescent="0.25">
      <c r="B41" s="243" t="s">
        <v>94</v>
      </c>
      <c r="C41" s="217"/>
      <c r="D41" s="217"/>
      <c r="E41" s="217"/>
      <c r="F41" s="217"/>
      <c r="G41" s="217"/>
      <c r="H41" s="217"/>
      <c r="I41" s="217"/>
      <c r="J41" s="217"/>
      <c r="K41" s="217"/>
      <c r="L41" s="217"/>
      <c r="M41" s="217"/>
    </row>
    <row r="42" spans="2:14" ht="15.75" x14ac:dyDescent="0.25">
      <c r="B42" s="234"/>
      <c r="C42" s="217"/>
      <c r="D42" s="217"/>
      <c r="E42" s="217"/>
      <c r="F42" s="217"/>
      <c r="G42" s="217"/>
      <c r="H42" s="217"/>
      <c r="I42" s="217"/>
      <c r="J42" s="217"/>
      <c r="K42" s="217"/>
      <c r="L42" s="217"/>
      <c r="M42" s="217"/>
    </row>
    <row r="43" spans="2:14" ht="15.75" x14ac:dyDescent="0.25">
      <c r="B43" s="242" t="s">
        <v>52</v>
      </c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7"/>
    </row>
    <row r="44" spans="2:14" ht="15.75" x14ac:dyDescent="0.25">
      <c r="B44" s="234" t="s">
        <v>96</v>
      </c>
      <c r="C44" s="217"/>
      <c r="D44" s="217"/>
      <c r="E44" s="217"/>
      <c r="F44" s="217"/>
      <c r="G44" s="217"/>
      <c r="H44" s="217"/>
      <c r="I44" s="217"/>
      <c r="J44" s="217"/>
      <c r="K44" s="217"/>
      <c r="L44" s="217"/>
      <c r="M44" s="217"/>
    </row>
    <row r="45" spans="2:14" ht="15.75" x14ac:dyDescent="0.25">
      <c r="B45" s="243" t="s">
        <v>95</v>
      </c>
      <c r="C45" s="217"/>
      <c r="D45" s="217"/>
      <c r="E45" s="217"/>
      <c r="F45" s="217"/>
      <c r="G45" s="217"/>
      <c r="H45" s="217"/>
      <c r="I45" s="217"/>
      <c r="J45" s="217"/>
      <c r="K45" s="217"/>
      <c r="L45" s="217"/>
      <c r="M45" s="217"/>
    </row>
    <row r="46" spans="2:14" ht="15.75" x14ac:dyDescent="0.25">
      <c r="B46" s="234"/>
      <c r="C46" s="217"/>
      <c r="D46" s="217"/>
      <c r="E46" s="217"/>
      <c r="F46" s="217"/>
      <c r="G46" s="217"/>
      <c r="H46" s="217"/>
      <c r="I46" s="217"/>
      <c r="J46" s="217"/>
      <c r="K46" s="217"/>
      <c r="L46" s="217"/>
      <c r="M46" s="217"/>
    </row>
    <row r="47" spans="2:14" ht="15.75" x14ac:dyDescent="0.25">
      <c r="B47" s="234"/>
      <c r="C47" s="217"/>
      <c r="D47" s="217"/>
      <c r="E47" s="217"/>
      <c r="F47" s="217"/>
      <c r="G47" s="217"/>
      <c r="H47" s="217"/>
      <c r="I47" s="217"/>
      <c r="J47" s="217"/>
      <c r="K47" s="217"/>
      <c r="L47" s="217"/>
      <c r="M47" s="217"/>
    </row>
    <row r="48" spans="2:14" ht="15.75" x14ac:dyDescent="0.25">
      <c r="B48" s="217"/>
      <c r="C48" s="217"/>
      <c r="D48" s="217"/>
      <c r="E48" s="217"/>
      <c r="F48" s="217"/>
      <c r="G48" s="217"/>
      <c r="H48" s="217"/>
      <c r="I48" s="217"/>
      <c r="J48" s="217"/>
      <c r="K48" s="217"/>
      <c r="L48" s="217"/>
      <c r="M48" s="217"/>
    </row>
    <row r="49" spans="2:13" ht="15.75" x14ac:dyDescent="0.25">
      <c r="B49" s="217"/>
      <c r="C49" s="217"/>
      <c r="D49" s="217"/>
      <c r="E49" s="217"/>
      <c r="F49" s="217"/>
      <c r="G49" s="217"/>
      <c r="H49" s="217"/>
      <c r="I49" s="217"/>
      <c r="J49" s="217"/>
      <c r="K49" s="217"/>
      <c r="L49" s="217"/>
      <c r="M49" s="217"/>
    </row>
    <row r="50" spans="2:13" ht="15.75" x14ac:dyDescent="0.25">
      <c r="B50" s="217"/>
      <c r="C50" s="217"/>
      <c r="D50" s="217"/>
      <c r="E50" s="217"/>
      <c r="F50" s="217"/>
      <c r="G50" s="217"/>
      <c r="H50" s="217"/>
      <c r="I50" s="217"/>
      <c r="J50" s="217"/>
      <c r="K50" s="217"/>
      <c r="L50" s="217"/>
      <c r="M50" s="217"/>
    </row>
    <row r="51" spans="2:13" ht="15.75" x14ac:dyDescent="0.25">
      <c r="B51" s="217"/>
      <c r="C51" s="217"/>
      <c r="D51" s="217"/>
      <c r="E51" s="217"/>
      <c r="F51" s="217"/>
      <c r="G51" s="217"/>
      <c r="H51" s="217"/>
      <c r="I51" s="217"/>
      <c r="J51" s="217"/>
      <c r="K51" s="217"/>
      <c r="L51" s="217"/>
      <c r="M51" s="217"/>
    </row>
    <row r="52" spans="2:13" ht="15.75" x14ac:dyDescent="0.25">
      <c r="B52" s="217"/>
      <c r="C52" s="217"/>
      <c r="D52" s="217"/>
      <c r="E52" s="217"/>
      <c r="F52" s="217"/>
      <c r="G52" s="217"/>
      <c r="H52" s="217"/>
      <c r="I52" s="217"/>
      <c r="J52" s="217"/>
      <c r="K52" s="217"/>
      <c r="L52" s="217"/>
      <c r="M52" s="217"/>
    </row>
    <row r="53" spans="2:13" ht="15.75" x14ac:dyDescent="0.25">
      <c r="B53" s="217"/>
      <c r="C53" s="217"/>
      <c r="D53" s="217"/>
      <c r="E53" s="217"/>
      <c r="F53" s="217"/>
      <c r="G53" s="217"/>
      <c r="H53" s="217"/>
      <c r="I53" s="217"/>
      <c r="J53" s="217"/>
      <c r="K53" s="217"/>
      <c r="L53" s="217"/>
      <c r="M53" s="217"/>
    </row>
    <row r="54" spans="2:13" ht="15.75" x14ac:dyDescent="0.25">
      <c r="B54" s="217"/>
      <c r="C54" s="217"/>
      <c r="D54" s="217"/>
      <c r="E54" s="217"/>
      <c r="F54" s="217"/>
      <c r="G54" s="217"/>
      <c r="H54" s="217"/>
      <c r="I54" s="217"/>
      <c r="J54" s="217"/>
      <c r="K54" s="217"/>
      <c r="L54" s="217"/>
      <c r="M54" s="217"/>
    </row>
    <row r="55" spans="2:13" ht="15.75" x14ac:dyDescent="0.25">
      <c r="B55" s="217"/>
      <c r="C55" s="217"/>
      <c r="D55" s="217"/>
      <c r="E55" s="217"/>
      <c r="F55" s="217"/>
      <c r="G55" s="217"/>
      <c r="H55" s="217"/>
      <c r="I55" s="217"/>
      <c r="J55" s="217"/>
      <c r="K55" s="217"/>
      <c r="L55" s="217"/>
      <c r="M55" s="217"/>
    </row>
    <row r="56" spans="2:13" ht="15.75" x14ac:dyDescent="0.25">
      <c r="B56" s="217"/>
      <c r="C56" s="217"/>
      <c r="D56" s="217"/>
      <c r="E56" s="217"/>
      <c r="F56" s="217"/>
      <c r="G56" s="217"/>
      <c r="H56" s="217"/>
      <c r="I56" s="217"/>
      <c r="J56" s="217"/>
      <c r="K56" s="217"/>
      <c r="L56" s="217"/>
      <c r="M56" s="217"/>
    </row>
    <row r="57" spans="2:13" ht="15.75" x14ac:dyDescent="0.25">
      <c r="B57" s="217"/>
      <c r="C57" s="217"/>
      <c r="D57" s="217"/>
      <c r="E57" s="217"/>
      <c r="F57" s="217"/>
      <c r="G57" s="217"/>
      <c r="H57" s="217"/>
      <c r="I57" s="217"/>
      <c r="J57" s="217"/>
      <c r="K57" s="217"/>
      <c r="L57" s="217"/>
      <c r="M57" s="217"/>
    </row>
    <row r="58" spans="2:13" ht="15.75" x14ac:dyDescent="0.25">
      <c r="B58" s="217"/>
      <c r="C58" s="217"/>
      <c r="D58" s="217"/>
      <c r="E58" s="217"/>
      <c r="F58" s="217"/>
      <c r="G58" s="217"/>
      <c r="H58" s="217"/>
      <c r="I58" s="217"/>
      <c r="J58" s="217"/>
      <c r="K58" s="217"/>
      <c r="L58" s="217"/>
      <c r="M58" s="217"/>
    </row>
    <row r="59" spans="2:13" ht="15.75" x14ac:dyDescent="0.25">
      <c r="B59" s="217"/>
      <c r="C59" s="217"/>
      <c r="D59" s="217"/>
      <c r="E59" s="217"/>
      <c r="F59" s="217"/>
      <c r="G59" s="217"/>
      <c r="H59" s="217"/>
      <c r="I59" s="217"/>
      <c r="J59" s="217"/>
      <c r="K59" s="217"/>
      <c r="L59" s="217"/>
      <c r="M59" s="217"/>
    </row>
    <row r="60" spans="2:13" ht="15.75" x14ac:dyDescent="0.25">
      <c r="B60" s="242" t="s">
        <v>36</v>
      </c>
      <c r="C60" s="217"/>
      <c r="D60" s="217"/>
      <c r="E60" s="217"/>
      <c r="F60" s="217"/>
      <c r="G60" s="217"/>
      <c r="H60" s="217"/>
      <c r="I60" s="217"/>
      <c r="J60" s="217"/>
      <c r="K60" s="217"/>
      <c r="L60" s="217"/>
      <c r="M60" s="217"/>
    </row>
    <row r="61" spans="2:13" ht="15.75" x14ac:dyDescent="0.25">
      <c r="B61" s="234" t="s">
        <v>150</v>
      </c>
      <c r="C61" s="217"/>
      <c r="D61" s="217"/>
      <c r="E61" s="217"/>
      <c r="F61" s="217"/>
      <c r="G61" s="217"/>
      <c r="H61" s="217"/>
      <c r="I61" s="217"/>
      <c r="J61" s="217"/>
      <c r="K61" s="217"/>
      <c r="L61" s="217"/>
      <c r="M61" s="217"/>
    </row>
    <row r="62" spans="2:13" ht="15.75" x14ac:dyDescent="0.25">
      <c r="B62" s="243" t="s">
        <v>151</v>
      </c>
      <c r="C62" s="217"/>
      <c r="D62" s="217"/>
      <c r="E62" s="217"/>
      <c r="F62" s="217"/>
      <c r="G62" s="217"/>
      <c r="H62" s="217"/>
      <c r="I62" s="217"/>
      <c r="J62" s="217"/>
      <c r="K62" s="217"/>
      <c r="L62" s="217"/>
      <c r="M62" s="217"/>
    </row>
    <row r="63" spans="2:13" ht="15.75" x14ac:dyDescent="0.25">
      <c r="B63" s="246" t="s">
        <v>83</v>
      </c>
      <c r="C63" s="217"/>
      <c r="D63" s="217"/>
      <c r="E63" s="217"/>
      <c r="F63" s="217"/>
      <c r="G63" s="217"/>
      <c r="H63" s="217"/>
      <c r="I63" s="217"/>
      <c r="J63" s="217"/>
      <c r="K63" s="217"/>
      <c r="L63" s="217"/>
      <c r="M63" s="217"/>
    </row>
    <row r="64" spans="2:13" ht="15.75" x14ac:dyDescent="0.25">
      <c r="B64" s="234"/>
      <c r="C64" s="217"/>
      <c r="D64" s="217"/>
      <c r="E64" s="217"/>
      <c r="F64" s="217"/>
      <c r="G64" s="217"/>
      <c r="H64" s="217"/>
      <c r="I64" s="217"/>
      <c r="J64" s="217"/>
      <c r="K64" s="217"/>
      <c r="L64" s="217"/>
      <c r="M64" s="217"/>
    </row>
    <row r="65" spans="2:13" ht="15.75" x14ac:dyDescent="0.25">
      <c r="B65" s="234"/>
      <c r="C65" s="217"/>
      <c r="D65" s="217"/>
      <c r="E65" s="217"/>
      <c r="F65" s="217"/>
      <c r="G65" s="217"/>
      <c r="H65" s="217"/>
      <c r="I65" s="217"/>
      <c r="J65" s="217"/>
      <c r="K65" s="217"/>
      <c r="L65" s="217"/>
      <c r="M65" s="217"/>
    </row>
    <row r="66" spans="2:13" ht="15.75" x14ac:dyDescent="0.25">
      <c r="B66" s="234"/>
      <c r="C66" s="217"/>
      <c r="D66" s="217"/>
      <c r="E66" s="217"/>
      <c r="F66" s="217"/>
      <c r="G66" s="217"/>
      <c r="H66" s="217"/>
      <c r="I66" s="217"/>
      <c r="J66" s="217"/>
      <c r="K66" s="217"/>
      <c r="L66" s="217"/>
      <c r="M66" s="217"/>
    </row>
    <row r="67" spans="2:13" ht="15.75" x14ac:dyDescent="0.25">
      <c r="B67" s="234"/>
      <c r="C67" s="217"/>
      <c r="D67" s="217"/>
      <c r="E67" s="217"/>
      <c r="F67" s="217"/>
      <c r="G67" s="217"/>
      <c r="H67" s="217"/>
      <c r="I67" s="217"/>
      <c r="J67" s="217"/>
      <c r="K67" s="217"/>
      <c r="L67" s="217"/>
      <c r="M67" s="217"/>
    </row>
    <row r="68" spans="2:13" ht="15.75" x14ac:dyDescent="0.25">
      <c r="B68" s="234"/>
      <c r="C68" s="217"/>
      <c r="D68" s="217"/>
      <c r="E68" s="217"/>
      <c r="F68" s="217"/>
      <c r="G68" s="217"/>
      <c r="H68" s="217"/>
      <c r="I68" s="217"/>
      <c r="J68" s="217"/>
      <c r="K68" s="217"/>
      <c r="L68" s="217"/>
      <c r="M68" s="217"/>
    </row>
    <row r="69" spans="2:13" ht="15.75" x14ac:dyDescent="0.25">
      <c r="B69" s="234"/>
      <c r="C69" s="217"/>
      <c r="D69" s="217"/>
      <c r="E69" s="217"/>
      <c r="F69" s="217"/>
      <c r="G69" s="217"/>
      <c r="H69" s="217"/>
      <c r="I69" s="217"/>
      <c r="J69" s="217"/>
      <c r="K69" s="217"/>
      <c r="L69" s="217"/>
      <c r="M69" s="217"/>
    </row>
    <row r="70" spans="2:13" ht="15.75" x14ac:dyDescent="0.25">
      <c r="B70" s="234"/>
      <c r="C70" s="217"/>
      <c r="D70" s="217"/>
      <c r="E70" s="217"/>
      <c r="F70" s="217"/>
      <c r="G70" s="217"/>
      <c r="H70" s="217"/>
      <c r="I70" s="217"/>
      <c r="J70" s="217"/>
      <c r="K70" s="217"/>
      <c r="L70" s="217"/>
      <c r="M70" s="217"/>
    </row>
    <row r="71" spans="2:13" ht="15.75" x14ac:dyDescent="0.25">
      <c r="B71" s="234"/>
      <c r="C71" s="217"/>
      <c r="D71" s="217"/>
      <c r="E71" s="217"/>
      <c r="F71" s="217"/>
      <c r="G71" s="217"/>
      <c r="H71" s="217"/>
      <c r="I71" s="217"/>
      <c r="J71" s="217"/>
      <c r="K71" s="217"/>
      <c r="L71" s="217"/>
      <c r="M71" s="217"/>
    </row>
    <row r="72" spans="2:13" ht="15.75" x14ac:dyDescent="0.25">
      <c r="B72" s="234"/>
      <c r="C72" s="217"/>
      <c r="D72" s="217"/>
      <c r="E72" s="217"/>
      <c r="F72" s="217"/>
      <c r="G72" s="217"/>
      <c r="H72" s="217"/>
      <c r="I72" s="217"/>
      <c r="J72" s="217"/>
      <c r="K72" s="217"/>
      <c r="L72" s="217"/>
      <c r="M72" s="217"/>
    </row>
    <row r="73" spans="2:13" ht="15.75" x14ac:dyDescent="0.25">
      <c r="B73" s="242" t="s">
        <v>75</v>
      </c>
      <c r="C73" s="217"/>
      <c r="D73" s="217"/>
      <c r="E73" s="217"/>
      <c r="F73" s="217"/>
      <c r="G73" s="217"/>
      <c r="H73" s="217"/>
      <c r="I73" s="217"/>
      <c r="J73" s="217"/>
      <c r="K73" s="217"/>
      <c r="L73" s="217"/>
      <c r="M73" s="217"/>
    </row>
    <row r="74" spans="2:13" ht="15.75" x14ac:dyDescent="0.25">
      <c r="B74" s="234" t="s">
        <v>97</v>
      </c>
      <c r="C74" s="217"/>
      <c r="D74" s="217"/>
      <c r="E74" s="217"/>
      <c r="F74" s="217"/>
      <c r="G74" s="217"/>
      <c r="H74" s="217"/>
      <c r="I74" s="217"/>
      <c r="J74" s="217"/>
      <c r="K74" s="217"/>
      <c r="L74" s="217"/>
      <c r="M74" s="217"/>
    </row>
    <row r="75" spans="2:13" ht="15.75" x14ac:dyDescent="0.25">
      <c r="B75" s="234"/>
      <c r="C75" s="217"/>
      <c r="D75" s="217"/>
      <c r="E75" s="217"/>
      <c r="F75" s="217"/>
      <c r="G75" s="217"/>
      <c r="H75" s="217"/>
      <c r="I75" s="217"/>
      <c r="J75" s="217"/>
      <c r="K75" s="217"/>
      <c r="L75" s="217"/>
      <c r="M75" s="217"/>
    </row>
    <row r="76" spans="2:13" ht="15.75" x14ac:dyDescent="0.25">
      <c r="B76" s="234"/>
      <c r="C76" s="217"/>
      <c r="D76" s="217"/>
      <c r="E76" s="217"/>
      <c r="F76" s="217"/>
      <c r="G76" s="217"/>
      <c r="H76" s="217"/>
      <c r="I76" s="217"/>
      <c r="J76" s="217"/>
      <c r="K76" s="217"/>
      <c r="L76" s="217"/>
      <c r="M76" s="217"/>
    </row>
    <row r="77" spans="2:13" ht="15.75" x14ac:dyDescent="0.25">
      <c r="B77" s="234"/>
      <c r="C77" s="217"/>
      <c r="D77" s="217"/>
      <c r="E77" s="217"/>
      <c r="F77" s="217"/>
      <c r="G77" s="217"/>
      <c r="H77" s="217"/>
      <c r="I77" s="217"/>
      <c r="J77" s="217"/>
      <c r="K77" s="217"/>
      <c r="L77" s="217"/>
      <c r="M77" s="217"/>
    </row>
    <row r="78" spans="2:13" ht="15.75" x14ac:dyDescent="0.25">
      <c r="B78" s="234"/>
      <c r="C78" s="217"/>
      <c r="D78" s="217"/>
      <c r="E78" s="217"/>
      <c r="F78" s="217"/>
      <c r="G78" s="217"/>
      <c r="H78" s="217"/>
      <c r="I78" s="217"/>
      <c r="J78" s="217"/>
      <c r="K78" s="217"/>
      <c r="L78" s="217"/>
      <c r="M78" s="217"/>
    </row>
    <row r="79" spans="2:13" ht="15.75" x14ac:dyDescent="0.25">
      <c r="B79" s="234"/>
      <c r="C79" s="217"/>
      <c r="D79" s="217"/>
      <c r="E79" s="217"/>
      <c r="F79" s="217"/>
      <c r="G79" s="217"/>
      <c r="H79" s="217"/>
      <c r="I79" s="217"/>
      <c r="J79" s="217"/>
      <c r="K79" s="217"/>
      <c r="L79" s="217"/>
      <c r="M79" s="217"/>
    </row>
    <row r="80" spans="2:13" ht="15.75" x14ac:dyDescent="0.25">
      <c r="B80" s="234"/>
      <c r="C80" s="217"/>
      <c r="D80" s="217"/>
      <c r="E80" s="217"/>
      <c r="F80" s="217"/>
      <c r="G80" s="217"/>
      <c r="H80" s="217"/>
      <c r="I80" s="217"/>
      <c r="J80" s="217"/>
      <c r="K80" s="217"/>
      <c r="L80" s="217"/>
      <c r="M80" s="217"/>
    </row>
    <row r="81" spans="2:13" ht="15.75" x14ac:dyDescent="0.25">
      <c r="B81" s="234"/>
      <c r="C81" s="217"/>
      <c r="D81" s="217"/>
      <c r="E81" s="217"/>
      <c r="F81" s="217"/>
      <c r="G81" s="217"/>
      <c r="H81" s="217"/>
      <c r="I81" s="217"/>
      <c r="J81" s="217"/>
      <c r="K81" s="217"/>
      <c r="L81" s="217"/>
      <c r="M81" s="217"/>
    </row>
    <row r="82" spans="2:13" ht="15.75" x14ac:dyDescent="0.25">
      <c r="B82" s="234"/>
      <c r="C82" s="217"/>
      <c r="D82" s="217"/>
      <c r="E82" s="217"/>
      <c r="F82" s="217"/>
      <c r="G82" s="217"/>
      <c r="H82" s="217"/>
      <c r="I82" s="217"/>
      <c r="J82" s="217"/>
      <c r="K82" s="217"/>
      <c r="L82" s="217"/>
      <c r="M82" s="217"/>
    </row>
    <row r="83" spans="2:13" ht="15.75" x14ac:dyDescent="0.25">
      <c r="B83" s="242" t="s">
        <v>77</v>
      </c>
      <c r="C83" s="217"/>
      <c r="D83" s="217"/>
      <c r="E83" s="217"/>
      <c r="F83" s="217"/>
      <c r="G83" s="217"/>
      <c r="H83" s="217"/>
      <c r="I83" s="217"/>
      <c r="J83" s="217"/>
      <c r="K83" s="217"/>
      <c r="L83" s="217"/>
      <c r="M83" s="217"/>
    </row>
    <row r="84" spans="2:13" ht="15.75" x14ac:dyDescent="0.25">
      <c r="B84" s="243" t="s">
        <v>70</v>
      </c>
      <c r="C84" s="217"/>
      <c r="D84" s="217"/>
      <c r="E84" s="217"/>
      <c r="F84" s="217"/>
      <c r="G84" s="217"/>
      <c r="H84" s="217"/>
      <c r="I84" s="217"/>
      <c r="J84" s="217"/>
      <c r="K84" s="217"/>
      <c r="L84" s="217"/>
      <c r="M84" s="217"/>
    </row>
    <row r="85" spans="2:13" ht="15.75" x14ac:dyDescent="0.25">
      <c r="B85" s="234" t="s">
        <v>71</v>
      </c>
      <c r="C85" s="217"/>
      <c r="D85" s="217"/>
      <c r="E85" s="217"/>
      <c r="F85" s="217"/>
      <c r="G85" s="217"/>
      <c r="H85" s="217"/>
      <c r="I85" s="217"/>
      <c r="J85" s="217"/>
      <c r="K85" s="217"/>
      <c r="L85" s="217"/>
      <c r="M85" s="217"/>
    </row>
    <row r="86" spans="2:13" ht="15.75" x14ac:dyDescent="0.25">
      <c r="B86" s="234"/>
      <c r="C86" s="217"/>
      <c r="D86" s="217"/>
      <c r="E86" s="217"/>
      <c r="F86" s="217"/>
      <c r="G86" s="217"/>
      <c r="H86" s="217"/>
      <c r="I86" s="217"/>
      <c r="J86" s="217"/>
      <c r="K86" s="217"/>
      <c r="L86" s="217"/>
      <c r="M86" s="217"/>
    </row>
    <row r="87" spans="2:13" ht="15.75" x14ac:dyDescent="0.25">
      <c r="B87" s="234"/>
      <c r="C87" s="217"/>
      <c r="D87" s="217"/>
      <c r="E87" s="217"/>
      <c r="F87" s="217"/>
      <c r="G87" s="217"/>
      <c r="H87" s="217"/>
      <c r="I87" s="217"/>
      <c r="J87" s="217"/>
      <c r="K87" s="217"/>
      <c r="L87" s="217"/>
      <c r="M87" s="217"/>
    </row>
    <row r="88" spans="2:13" ht="15.75" x14ac:dyDescent="0.25">
      <c r="B88" s="234"/>
      <c r="C88" s="217"/>
      <c r="D88" s="217"/>
      <c r="E88" s="217"/>
      <c r="F88" s="217"/>
      <c r="G88" s="217"/>
      <c r="H88" s="217"/>
      <c r="I88" s="217"/>
      <c r="J88" s="217"/>
      <c r="K88" s="217"/>
      <c r="L88" s="217"/>
      <c r="M88" s="217"/>
    </row>
    <row r="89" spans="2:13" ht="15.75" x14ac:dyDescent="0.25">
      <c r="B89" s="234"/>
      <c r="C89" s="217"/>
      <c r="D89" s="217"/>
      <c r="E89" s="217"/>
      <c r="F89" s="217"/>
      <c r="G89" s="217"/>
      <c r="H89" s="217"/>
      <c r="I89" s="217"/>
      <c r="J89" s="217"/>
      <c r="K89" s="217"/>
      <c r="L89" s="217"/>
      <c r="M89" s="217"/>
    </row>
    <row r="90" spans="2:13" ht="15.75" x14ac:dyDescent="0.25">
      <c r="B90" s="234"/>
      <c r="C90" s="217"/>
      <c r="D90" s="217"/>
      <c r="E90" s="217"/>
      <c r="F90" s="217"/>
      <c r="G90" s="217"/>
      <c r="H90" s="217"/>
      <c r="I90" s="217"/>
      <c r="J90" s="217"/>
      <c r="K90" s="217"/>
      <c r="L90" s="217"/>
      <c r="M90" s="217"/>
    </row>
    <row r="91" spans="2:13" ht="15.75" x14ac:dyDescent="0.25">
      <c r="B91" s="234"/>
      <c r="C91" s="217"/>
      <c r="D91" s="217"/>
      <c r="E91" s="217"/>
      <c r="F91" s="217"/>
      <c r="G91" s="217"/>
      <c r="H91" s="217"/>
      <c r="I91" s="217"/>
      <c r="J91" s="217"/>
      <c r="K91" s="217"/>
      <c r="L91" s="217"/>
      <c r="M91" s="217"/>
    </row>
    <row r="92" spans="2:13" ht="15.75" x14ac:dyDescent="0.25">
      <c r="B92" s="234"/>
      <c r="C92" s="217"/>
      <c r="D92" s="217"/>
      <c r="E92" s="217"/>
      <c r="F92" s="217"/>
      <c r="G92" s="217"/>
      <c r="H92" s="217"/>
      <c r="I92" s="217"/>
      <c r="J92" s="217"/>
      <c r="K92" s="217"/>
      <c r="L92" s="217"/>
      <c r="M92" s="217"/>
    </row>
    <row r="93" spans="2:13" ht="15.75" x14ac:dyDescent="0.25">
      <c r="B93" s="234"/>
      <c r="C93" s="217"/>
      <c r="D93" s="217"/>
      <c r="E93" s="217"/>
      <c r="F93" s="217"/>
      <c r="G93" s="217"/>
      <c r="H93" s="217"/>
      <c r="I93" s="217"/>
      <c r="J93" s="217"/>
      <c r="K93" s="217"/>
      <c r="L93" s="217"/>
      <c r="M93" s="217"/>
    </row>
    <row r="94" spans="2:13" ht="15.75" x14ac:dyDescent="0.25">
      <c r="C94" s="217"/>
      <c r="D94" s="217"/>
      <c r="E94" s="217"/>
      <c r="F94" s="217"/>
      <c r="G94" s="217"/>
      <c r="H94" s="217"/>
      <c r="I94" s="217"/>
      <c r="J94" s="217"/>
      <c r="K94" s="217"/>
      <c r="L94" s="217"/>
      <c r="M94" s="217"/>
    </row>
    <row r="95" spans="2:13" ht="15.75" x14ac:dyDescent="0.25">
      <c r="C95" s="217"/>
      <c r="D95" s="217"/>
      <c r="E95" s="217"/>
      <c r="F95" s="217"/>
      <c r="G95" s="217"/>
      <c r="H95" s="217"/>
      <c r="I95" s="217"/>
      <c r="J95" s="217"/>
      <c r="K95" s="217"/>
      <c r="L95" s="217"/>
      <c r="M95" s="217"/>
    </row>
    <row r="96" spans="2:13" ht="15.75" x14ac:dyDescent="0.25">
      <c r="C96" s="217"/>
      <c r="D96" s="217"/>
      <c r="E96" s="217"/>
      <c r="F96" s="217"/>
      <c r="G96" s="217"/>
      <c r="H96" s="217"/>
      <c r="I96" s="217"/>
      <c r="J96" s="217"/>
      <c r="K96" s="217"/>
      <c r="L96" s="217"/>
      <c r="M96" s="217"/>
    </row>
    <row r="97" spans="2:13" ht="15.75" x14ac:dyDescent="0.25">
      <c r="C97" s="217"/>
      <c r="D97" s="217"/>
      <c r="E97" s="217"/>
      <c r="F97" s="217"/>
      <c r="G97" s="217"/>
      <c r="H97" s="217"/>
      <c r="I97" s="217"/>
      <c r="J97" s="217"/>
      <c r="K97" s="217"/>
      <c r="L97" s="217"/>
      <c r="M97" s="217"/>
    </row>
    <row r="98" spans="2:13" ht="15.75" x14ac:dyDescent="0.25">
      <c r="C98" s="217"/>
      <c r="D98" s="217"/>
      <c r="E98" s="217"/>
      <c r="F98" s="217"/>
      <c r="G98" s="217"/>
      <c r="H98" s="217"/>
      <c r="I98" s="217"/>
      <c r="J98" s="217"/>
      <c r="K98" s="217"/>
      <c r="L98" s="217"/>
      <c r="M98" s="217"/>
    </row>
    <row r="99" spans="2:13" ht="15.75" x14ac:dyDescent="0.25">
      <c r="B99" s="247" t="s">
        <v>2</v>
      </c>
      <c r="C99" s="217"/>
      <c r="D99" s="217"/>
      <c r="E99" s="217"/>
      <c r="F99" s="217"/>
      <c r="G99" s="217"/>
      <c r="H99" s="217"/>
      <c r="I99" s="217"/>
      <c r="J99" s="217"/>
      <c r="K99" s="217"/>
      <c r="L99" s="217"/>
      <c r="M99" s="217"/>
    </row>
    <row r="100" spans="2:13" ht="15.75" x14ac:dyDescent="0.25">
      <c r="C100" s="234" t="s">
        <v>112</v>
      </c>
      <c r="D100" s="217"/>
      <c r="E100" s="217"/>
      <c r="F100" s="217"/>
      <c r="G100" s="217"/>
      <c r="H100" s="217"/>
      <c r="I100" s="217"/>
      <c r="J100" s="217"/>
      <c r="K100" s="217"/>
      <c r="L100" s="217"/>
      <c r="M100" s="217"/>
    </row>
    <row r="101" spans="2:13" ht="15.75" x14ac:dyDescent="0.25">
      <c r="C101" s="234" t="s">
        <v>39</v>
      </c>
      <c r="D101" s="217"/>
      <c r="E101" s="217"/>
      <c r="F101" s="217"/>
      <c r="G101" s="217"/>
      <c r="H101" s="217"/>
      <c r="I101" s="217"/>
      <c r="J101" s="217"/>
      <c r="K101" s="217"/>
      <c r="L101" s="217"/>
      <c r="M101" s="217"/>
    </row>
    <row r="102" spans="2:13" ht="15.75" x14ac:dyDescent="0.25">
      <c r="B102" s="247" t="s">
        <v>152</v>
      </c>
      <c r="C102" s="217"/>
      <c r="D102" s="217"/>
      <c r="E102" s="217"/>
      <c r="F102" s="217"/>
      <c r="G102" s="217"/>
      <c r="H102" s="217"/>
      <c r="I102" s="217"/>
      <c r="J102" s="217"/>
      <c r="K102" s="217"/>
      <c r="L102" s="217"/>
      <c r="M102" s="217"/>
    </row>
    <row r="103" spans="2:13" ht="15.75" x14ac:dyDescent="0.25">
      <c r="C103" s="243" t="s">
        <v>76</v>
      </c>
      <c r="D103" s="217"/>
      <c r="E103" s="217"/>
      <c r="F103" s="217"/>
      <c r="G103" s="217"/>
      <c r="H103" s="217"/>
      <c r="I103" s="217"/>
      <c r="J103" s="217"/>
      <c r="K103" s="217"/>
      <c r="L103" s="217"/>
      <c r="M103" s="217"/>
    </row>
    <row r="104" spans="2:13" ht="15.75" x14ac:dyDescent="0.25">
      <c r="C104" s="234" t="s">
        <v>117</v>
      </c>
      <c r="D104" s="217"/>
      <c r="E104" s="217"/>
      <c r="F104" s="217"/>
      <c r="G104" s="217"/>
      <c r="H104" s="217"/>
      <c r="I104" s="217"/>
      <c r="J104" s="217"/>
      <c r="K104" s="217"/>
      <c r="L104" s="217"/>
      <c r="M104" s="217"/>
    </row>
    <row r="105" spans="2:13" ht="15.75" x14ac:dyDescent="0.25">
      <c r="C105" s="234" t="s">
        <v>116</v>
      </c>
      <c r="D105" s="217"/>
      <c r="E105" s="217"/>
      <c r="F105" s="217"/>
      <c r="G105" s="217"/>
      <c r="H105" s="217"/>
      <c r="I105" s="217"/>
      <c r="J105" s="217"/>
      <c r="K105" s="217"/>
      <c r="L105" s="217"/>
      <c r="M105" s="217"/>
    </row>
    <row r="106" spans="2:13" x14ac:dyDescent="0.25">
      <c r="B106" s="247" t="s">
        <v>15</v>
      </c>
      <c r="C106" s="234"/>
      <c r="D106" s="234"/>
      <c r="E106" s="234"/>
      <c r="F106" s="234"/>
      <c r="G106" s="234"/>
      <c r="H106" s="234"/>
      <c r="I106" s="234"/>
      <c r="J106" s="234"/>
      <c r="K106" s="234"/>
      <c r="L106" s="234"/>
      <c r="M106" s="234"/>
    </row>
    <row r="107" spans="2:13" x14ac:dyDescent="0.25">
      <c r="C107" s="243" t="s">
        <v>91</v>
      </c>
      <c r="D107" s="243"/>
      <c r="E107" s="243"/>
      <c r="F107" s="243"/>
      <c r="G107" s="243"/>
      <c r="H107" s="243"/>
      <c r="I107" s="243"/>
      <c r="J107" s="243"/>
      <c r="K107" s="243"/>
      <c r="L107" s="243"/>
      <c r="M107" s="243"/>
    </row>
    <row r="108" spans="2:13" x14ac:dyDescent="0.25">
      <c r="C108" s="243" t="s">
        <v>118</v>
      </c>
      <c r="D108" s="243"/>
      <c r="E108" s="243"/>
      <c r="F108" s="243"/>
      <c r="G108" s="243"/>
      <c r="H108" s="243"/>
      <c r="I108" s="243"/>
      <c r="J108" s="243"/>
      <c r="K108" s="243"/>
      <c r="L108" s="243"/>
      <c r="M108" s="243"/>
    </row>
    <row r="109" spans="2:13" x14ac:dyDescent="0.25">
      <c r="B109" s="243"/>
      <c r="C109" s="243" t="s">
        <v>119</v>
      </c>
      <c r="D109" s="243"/>
      <c r="E109" s="243"/>
      <c r="F109" s="243"/>
      <c r="G109" s="243"/>
      <c r="H109" s="243"/>
      <c r="I109" s="243"/>
      <c r="J109" s="243"/>
      <c r="K109" s="243"/>
      <c r="L109" s="243"/>
      <c r="M109" s="243"/>
    </row>
    <row r="110" spans="2:13" x14ac:dyDescent="0.25">
      <c r="B110" s="248" t="s">
        <v>40</v>
      </c>
      <c r="C110" s="243"/>
      <c r="D110" s="243"/>
      <c r="E110" s="243"/>
      <c r="F110" s="243"/>
      <c r="G110" s="243"/>
      <c r="H110" s="243"/>
      <c r="I110" s="243"/>
      <c r="J110" s="243"/>
      <c r="K110" s="243"/>
      <c r="L110" s="243"/>
      <c r="M110" s="243"/>
    </row>
    <row r="111" spans="2:13" x14ac:dyDescent="0.25">
      <c r="C111" s="243" t="s">
        <v>120</v>
      </c>
      <c r="D111" s="243"/>
      <c r="E111" s="243"/>
      <c r="F111" s="243"/>
      <c r="G111" s="243"/>
      <c r="H111" s="243"/>
      <c r="I111" s="243"/>
      <c r="J111" s="243"/>
      <c r="K111" s="243"/>
      <c r="L111" s="243"/>
      <c r="M111" s="243"/>
    </row>
    <row r="112" spans="2:13" x14ac:dyDescent="0.25">
      <c r="C112" s="234" t="s">
        <v>81</v>
      </c>
      <c r="D112" s="234"/>
      <c r="E112" s="234"/>
      <c r="F112" s="234"/>
      <c r="G112" s="234"/>
      <c r="H112" s="234"/>
      <c r="I112" s="234"/>
      <c r="J112" s="234"/>
      <c r="K112" s="234"/>
      <c r="L112" s="234"/>
      <c r="M112" s="234"/>
    </row>
    <row r="113" spans="2:18" x14ac:dyDescent="0.25">
      <c r="B113" s="247" t="s">
        <v>138</v>
      </c>
      <c r="C113" s="234"/>
      <c r="D113" s="234"/>
      <c r="E113" s="234"/>
      <c r="F113" s="234"/>
      <c r="G113" s="234"/>
      <c r="H113" s="234"/>
      <c r="I113" s="234"/>
      <c r="J113" s="234"/>
      <c r="K113" s="234"/>
      <c r="L113" s="234"/>
      <c r="M113" s="234"/>
    </row>
    <row r="114" spans="2:18" x14ac:dyDescent="0.25">
      <c r="C114" s="243" t="s">
        <v>164</v>
      </c>
      <c r="D114" s="243"/>
      <c r="E114" s="243"/>
      <c r="F114" s="243"/>
      <c r="G114" s="243"/>
      <c r="H114" s="243"/>
      <c r="I114" s="243"/>
      <c r="J114" s="243"/>
      <c r="K114" s="234"/>
      <c r="L114" s="234"/>
      <c r="M114" s="234"/>
    </row>
    <row r="115" spans="2:18" x14ac:dyDescent="0.25">
      <c r="C115" s="243" t="s">
        <v>140</v>
      </c>
      <c r="D115" s="243"/>
      <c r="E115" s="243"/>
      <c r="F115" s="243"/>
      <c r="G115" s="243"/>
      <c r="H115" s="243"/>
      <c r="I115" s="243"/>
      <c r="J115" s="243"/>
      <c r="K115" s="234"/>
      <c r="L115" s="234"/>
      <c r="M115" s="234"/>
    </row>
    <row r="116" spans="2:18" x14ac:dyDescent="0.25">
      <c r="B116" s="248" t="s">
        <v>14</v>
      </c>
      <c r="C116" s="251"/>
      <c r="D116" s="251"/>
      <c r="E116" s="251"/>
      <c r="F116" s="251"/>
      <c r="G116" s="251"/>
      <c r="H116" s="251"/>
      <c r="I116" s="251"/>
      <c r="J116" s="251"/>
      <c r="K116" s="251"/>
      <c r="L116" s="251"/>
      <c r="M116" s="251"/>
    </row>
    <row r="117" spans="2:18" ht="15.75" x14ac:dyDescent="0.25">
      <c r="C117" s="234" t="s">
        <v>123</v>
      </c>
      <c r="D117" s="217"/>
      <c r="E117" s="217"/>
      <c r="F117" s="217"/>
      <c r="G117" s="217"/>
      <c r="H117" s="217"/>
      <c r="I117" s="217"/>
      <c r="J117" s="217"/>
      <c r="K117" s="217"/>
      <c r="L117" s="217"/>
      <c r="M117" s="217"/>
    </row>
    <row r="118" spans="2:18" ht="15.75" x14ac:dyDescent="0.25">
      <c r="C118" s="234" t="s">
        <v>124</v>
      </c>
      <c r="D118" s="217"/>
      <c r="E118" s="217"/>
      <c r="F118" s="217"/>
      <c r="G118" s="217"/>
      <c r="H118" s="217"/>
      <c r="I118" s="217"/>
      <c r="J118" s="217"/>
      <c r="K118" s="217"/>
      <c r="L118" s="217"/>
      <c r="M118" s="217"/>
    </row>
    <row r="119" spans="2:18" ht="15.75" x14ac:dyDescent="0.25">
      <c r="C119" s="252" t="s">
        <v>122</v>
      </c>
      <c r="D119" s="217"/>
      <c r="E119" s="217"/>
      <c r="F119" s="217"/>
      <c r="G119" s="217"/>
      <c r="H119" s="217"/>
      <c r="I119" s="217"/>
      <c r="J119" s="217"/>
      <c r="K119" s="217"/>
      <c r="L119" s="217"/>
      <c r="M119" s="217"/>
    </row>
    <row r="120" spans="2:18" ht="15.75" x14ac:dyDescent="0.25">
      <c r="C120" s="252" t="s">
        <v>121</v>
      </c>
      <c r="D120" s="217"/>
      <c r="E120" s="217"/>
      <c r="F120" s="217"/>
      <c r="G120" s="217"/>
      <c r="H120" s="217"/>
      <c r="I120" s="217"/>
      <c r="J120" s="217"/>
      <c r="K120" s="217"/>
      <c r="L120" s="217"/>
      <c r="M120" s="217"/>
    </row>
    <row r="121" spans="2:18" s="249" customFormat="1" ht="15.75" x14ac:dyDescent="0.25">
      <c r="C121" s="226" t="s">
        <v>89</v>
      </c>
      <c r="D121" s="250"/>
      <c r="E121" s="250"/>
      <c r="F121" s="250"/>
      <c r="G121" s="250"/>
      <c r="H121" s="250"/>
      <c r="I121" s="250"/>
      <c r="J121" s="250"/>
      <c r="K121" s="250"/>
      <c r="L121" s="250"/>
      <c r="M121" s="250"/>
      <c r="P121" s="3"/>
    </row>
    <row r="122" spans="2:18" s="249" customFormat="1" ht="15.75" x14ac:dyDescent="0.25">
      <c r="C122" s="226" t="s">
        <v>98</v>
      </c>
      <c r="D122" s="250"/>
      <c r="E122" s="250"/>
      <c r="F122" s="250"/>
      <c r="G122" s="250"/>
      <c r="H122" s="250"/>
      <c r="I122" s="250"/>
      <c r="J122" s="250"/>
      <c r="K122" s="250"/>
      <c r="L122" s="250"/>
      <c r="M122" s="250"/>
    </row>
    <row r="123" spans="2:18" ht="15.75" x14ac:dyDescent="0.25">
      <c r="B123" s="252"/>
      <c r="C123" s="217"/>
      <c r="D123" s="217"/>
      <c r="E123" s="217"/>
      <c r="F123" s="217"/>
      <c r="G123" s="217"/>
      <c r="H123" s="217"/>
      <c r="I123" s="217"/>
      <c r="J123" s="217"/>
      <c r="K123" s="217"/>
      <c r="L123" s="217"/>
      <c r="M123" s="217"/>
    </row>
    <row r="124" spans="2:18" ht="15.75" x14ac:dyDescent="0.25">
      <c r="B124" s="252" t="s">
        <v>99</v>
      </c>
      <c r="C124" s="217"/>
      <c r="D124" s="217"/>
      <c r="E124" s="217"/>
      <c r="F124" s="217"/>
      <c r="G124" s="217"/>
      <c r="H124" s="217"/>
      <c r="I124" s="217"/>
      <c r="J124" s="217"/>
      <c r="K124" s="217"/>
      <c r="L124" s="217"/>
      <c r="M124" s="217"/>
    </row>
    <row r="125" spans="2:18" ht="15.75" x14ac:dyDescent="0.25">
      <c r="B125" s="252" t="s">
        <v>46</v>
      </c>
      <c r="C125" s="217"/>
      <c r="D125" s="217"/>
      <c r="E125" s="217"/>
      <c r="F125" s="217"/>
      <c r="G125" s="217"/>
      <c r="H125" s="217"/>
      <c r="I125" s="217"/>
      <c r="J125" s="217"/>
      <c r="K125" s="217"/>
      <c r="L125" s="217"/>
      <c r="M125" s="217"/>
    </row>
    <row r="126" spans="2:18" ht="15.75" x14ac:dyDescent="0.25">
      <c r="B126" s="217"/>
      <c r="C126" s="217"/>
      <c r="D126" s="217"/>
      <c r="E126" s="217"/>
      <c r="F126" s="217"/>
      <c r="G126" s="217"/>
      <c r="H126" s="217"/>
      <c r="I126" s="217"/>
      <c r="J126" s="217"/>
      <c r="K126" s="217"/>
      <c r="L126" s="217"/>
      <c r="M126" s="217"/>
      <c r="N126" s="253"/>
      <c r="O126" s="68"/>
      <c r="P126" s="76"/>
      <c r="Q126" s="77"/>
      <c r="R126" s="77"/>
    </row>
    <row r="127" spans="2:18" ht="15.75" x14ac:dyDescent="0.25">
      <c r="B127" s="217"/>
      <c r="C127" s="217"/>
      <c r="D127" s="217"/>
      <c r="E127" s="217"/>
      <c r="F127" s="217"/>
      <c r="G127" s="217"/>
      <c r="H127" s="217"/>
      <c r="I127" s="217"/>
      <c r="J127" s="217"/>
      <c r="K127" s="217"/>
      <c r="L127" s="217"/>
      <c r="M127" s="217"/>
      <c r="N127" s="253"/>
      <c r="O127" s="68"/>
      <c r="P127" s="76"/>
      <c r="Q127" s="77"/>
      <c r="R127" s="77"/>
    </row>
    <row r="128" spans="2:18" ht="15.75" x14ac:dyDescent="0.25">
      <c r="B128" s="217"/>
      <c r="C128" s="217"/>
      <c r="D128" s="217"/>
      <c r="E128" s="217"/>
      <c r="F128" s="217"/>
      <c r="G128" s="217"/>
      <c r="H128" s="217"/>
      <c r="I128" s="217"/>
      <c r="J128" s="217"/>
      <c r="K128" s="217"/>
      <c r="L128" s="217"/>
      <c r="M128" s="217"/>
      <c r="N128" s="253"/>
      <c r="O128" s="68"/>
      <c r="P128" s="76"/>
      <c r="Q128" s="77"/>
      <c r="R128" s="77"/>
    </row>
    <row r="129" spans="2:18" ht="15.75" x14ac:dyDescent="0.25">
      <c r="B129" s="217"/>
      <c r="C129" s="217"/>
      <c r="D129" s="217"/>
      <c r="E129" s="217"/>
      <c r="F129" s="217"/>
      <c r="G129" s="217"/>
      <c r="H129" s="217"/>
      <c r="I129" s="217"/>
      <c r="J129" s="217"/>
      <c r="K129" s="217"/>
      <c r="L129" s="217"/>
      <c r="M129" s="217"/>
      <c r="N129" s="253"/>
      <c r="O129" s="68"/>
      <c r="P129" s="76"/>
      <c r="Q129" s="77"/>
      <c r="R129" s="77"/>
    </row>
    <row r="130" spans="2:18" ht="15.75" x14ac:dyDescent="0.25">
      <c r="B130" s="217"/>
      <c r="C130" s="217"/>
      <c r="D130" s="217"/>
      <c r="E130" s="217"/>
      <c r="F130" s="217"/>
      <c r="G130" s="217"/>
      <c r="H130" s="217"/>
      <c r="I130" s="217"/>
      <c r="J130" s="217"/>
      <c r="K130" s="217"/>
      <c r="L130" s="217"/>
      <c r="M130" s="217"/>
      <c r="N130" s="253"/>
      <c r="O130" s="68"/>
      <c r="P130" s="76"/>
      <c r="Q130" s="77"/>
      <c r="R130" s="77"/>
    </row>
    <row r="131" spans="2:18" ht="15.75" x14ac:dyDescent="0.25">
      <c r="B131" s="217"/>
      <c r="C131" s="217"/>
      <c r="D131" s="217"/>
      <c r="E131" s="217"/>
      <c r="F131" s="217"/>
      <c r="G131" s="217"/>
      <c r="H131" s="217"/>
      <c r="I131" s="217"/>
      <c r="J131" s="217"/>
      <c r="K131" s="217"/>
      <c r="L131" s="217"/>
      <c r="M131" s="217"/>
      <c r="N131" s="253"/>
      <c r="O131" s="68"/>
      <c r="P131" s="76"/>
      <c r="Q131" s="77"/>
      <c r="R131" s="77"/>
    </row>
    <row r="132" spans="2:18" ht="15.75" x14ac:dyDescent="0.25">
      <c r="B132" s="217"/>
      <c r="C132" s="217"/>
      <c r="D132" s="217"/>
      <c r="E132" s="217"/>
      <c r="F132" s="217"/>
      <c r="G132" s="217"/>
      <c r="H132" s="217"/>
      <c r="I132" s="217"/>
      <c r="J132" s="217"/>
      <c r="K132" s="217"/>
      <c r="L132" s="217"/>
      <c r="M132" s="217"/>
      <c r="N132" s="253"/>
      <c r="O132" s="68"/>
      <c r="P132" s="76"/>
      <c r="Q132" s="77"/>
      <c r="R132" s="77"/>
    </row>
    <row r="133" spans="2:18" ht="15.75" x14ac:dyDescent="0.25">
      <c r="B133" s="217"/>
      <c r="C133" s="217"/>
      <c r="D133" s="217"/>
      <c r="E133" s="217"/>
      <c r="F133" s="217"/>
      <c r="G133" s="217"/>
      <c r="H133" s="217"/>
      <c r="I133" s="217"/>
      <c r="J133" s="217"/>
      <c r="K133" s="217"/>
      <c r="L133" s="217"/>
      <c r="M133" s="217"/>
      <c r="N133" s="253"/>
      <c r="O133" s="68"/>
      <c r="P133" s="76"/>
      <c r="Q133" s="77"/>
      <c r="R133" s="77"/>
    </row>
    <row r="134" spans="2:18" ht="15.75" x14ac:dyDescent="0.25">
      <c r="B134" s="217"/>
      <c r="C134" s="217"/>
      <c r="D134" s="217"/>
      <c r="E134" s="217"/>
      <c r="F134" s="217"/>
      <c r="G134" s="217"/>
      <c r="H134" s="217"/>
      <c r="I134" s="217"/>
      <c r="J134" s="217"/>
      <c r="K134" s="217"/>
      <c r="L134" s="217"/>
      <c r="M134" s="217"/>
      <c r="N134" s="253"/>
      <c r="O134" s="68"/>
      <c r="P134" s="76"/>
      <c r="Q134" s="77"/>
      <c r="R134" s="77"/>
    </row>
    <row r="135" spans="2:18" ht="15.75" x14ac:dyDescent="0.25">
      <c r="B135" s="217"/>
      <c r="C135" s="217"/>
      <c r="D135" s="217"/>
      <c r="E135" s="217"/>
      <c r="F135" s="217"/>
      <c r="G135" s="217"/>
      <c r="H135" s="217"/>
      <c r="I135" s="217"/>
      <c r="J135" s="217"/>
      <c r="K135" s="217"/>
      <c r="L135" s="217"/>
      <c r="M135" s="217"/>
      <c r="N135" s="253"/>
      <c r="O135" s="68"/>
    </row>
    <row r="136" spans="2:18" ht="15.75" x14ac:dyDescent="0.25">
      <c r="B136" s="217"/>
      <c r="C136" s="217"/>
      <c r="D136" s="217"/>
      <c r="E136" s="217"/>
      <c r="F136" s="217"/>
      <c r="G136" s="217"/>
      <c r="H136" s="217"/>
      <c r="I136" s="217"/>
      <c r="J136" s="217"/>
      <c r="K136" s="217"/>
      <c r="L136" s="217"/>
      <c r="M136" s="217"/>
      <c r="N136" s="253"/>
      <c r="O136" s="68"/>
    </row>
    <row r="137" spans="2:18" ht="15.75" x14ac:dyDescent="0.25">
      <c r="B137" s="217"/>
      <c r="C137" s="217"/>
      <c r="D137" s="217"/>
      <c r="E137" s="217"/>
      <c r="F137" s="217"/>
      <c r="G137" s="217"/>
      <c r="H137" s="217"/>
      <c r="I137" s="217"/>
      <c r="J137" s="217"/>
      <c r="K137" s="217"/>
      <c r="L137" s="217"/>
      <c r="M137" s="217"/>
      <c r="N137" s="253"/>
      <c r="O137" s="68"/>
    </row>
    <row r="138" spans="2:18" ht="15.75" x14ac:dyDescent="0.25">
      <c r="B138" s="217"/>
      <c r="C138" s="217"/>
      <c r="D138" s="217"/>
      <c r="E138" s="217"/>
      <c r="F138" s="217"/>
      <c r="G138" s="217"/>
      <c r="H138" s="217"/>
      <c r="I138" s="217"/>
      <c r="J138" s="217"/>
      <c r="K138" s="217"/>
      <c r="L138" s="217"/>
      <c r="M138" s="217"/>
      <c r="N138" s="253"/>
      <c r="O138" s="68"/>
    </row>
    <row r="139" spans="2:18" ht="15.75" x14ac:dyDescent="0.25">
      <c r="B139" s="234" t="s">
        <v>100</v>
      </c>
      <c r="C139" s="217"/>
      <c r="D139" s="217"/>
      <c r="E139" s="250"/>
      <c r="F139" s="217"/>
      <c r="G139" s="217"/>
      <c r="H139" s="217"/>
      <c r="I139" s="217"/>
      <c r="J139" s="217"/>
      <c r="K139" s="217"/>
      <c r="L139" s="217"/>
      <c r="M139" s="217"/>
    </row>
    <row r="140" spans="2:18" ht="15.75" x14ac:dyDescent="0.25">
      <c r="B140" s="254" t="s">
        <v>134</v>
      </c>
      <c r="C140" s="217"/>
      <c r="D140" s="217"/>
      <c r="E140" s="217"/>
      <c r="F140" s="217"/>
      <c r="G140" s="217"/>
      <c r="H140" s="217"/>
      <c r="I140" s="217"/>
      <c r="J140" s="217"/>
      <c r="K140" s="217"/>
      <c r="L140" s="217"/>
      <c r="M140" s="217"/>
    </row>
    <row r="141" spans="2:18" ht="15.75" x14ac:dyDescent="0.25">
      <c r="B141" s="255" t="s">
        <v>59</v>
      </c>
      <c r="C141" s="217"/>
      <c r="D141" s="217"/>
      <c r="E141" s="217"/>
      <c r="F141" s="217"/>
      <c r="G141" s="217"/>
      <c r="H141" s="217"/>
      <c r="I141" s="217"/>
      <c r="J141" s="217"/>
      <c r="K141" s="217"/>
      <c r="L141" s="217"/>
      <c r="M141" s="217"/>
    </row>
    <row r="142" spans="2:18" ht="15.75" x14ac:dyDescent="0.25">
      <c r="B142" s="254" t="s">
        <v>125</v>
      </c>
      <c r="C142" s="217"/>
      <c r="D142" s="217"/>
      <c r="E142" s="217"/>
      <c r="F142" s="217"/>
      <c r="G142" s="217"/>
      <c r="H142" s="217"/>
      <c r="I142" s="217"/>
      <c r="J142" s="217"/>
      <c r="K142" s="217"/>
      <c r="L142" s="217"/>
      <c r="M142" s="217"/>
    </row>
    <row r="143" spans="2:18" ht="15.75" x14ac:dyDescent="0.25">
      <c r="B143" s="255" t="s">
        <v>60</v>
      </c>
      <c r="C143" s="217"/>
      <c r="D143" s="217"/>
      <c r="E143" s="217"/>
      <c r="F143" s="217"/>
      <c r="G143" s="217"/>
      <c r="H143" s="217"/>
      <c r="I143" s="217"/>
      <c r="J143" s="217"/>
      <c r="K143" s="217"/>
      <c r="L143" s="217"/>
      <c r="M143" s="217"/>
    </row>
    <row r="144" spans="2:18" ht="15.75" x14ac:dyDescent="0.25">
      <c r="B144" s="255" t="s">
        <v>135</v>
      </c>
      <c r="C144" s="217"/>
      <c r="D144" s="217"/>
      <c r="E144" s="217"/>
      <c r="F144" s="217"/>
      <c r="G144" s="217"/>
      <c r="H144" s="217"/>
      <c r="I144" s="217"/>
      <c r="J144" s="217"/>
      <c r="K144" s="217"/>
      <c r="L144" s="217"/>
      <c r="M144" s="217"/>
    </row>
    <row r="145" spans="2:13" ht="15.75" x14ac:dyDescent="0.25">
      <c r="B145" s="254" t="s">
        <v>42</v>
      </c>
      <c r="C145" s="217"/>
      <c r="D145" s="217"/>
      <c r="E145" s="217"/>
      <c r="F145" s="217"/>
      <c r="G145" s="217"/>
      <c r="H145" s="217"/>
      <c r="I145" s="217"/>
      <c r="J145" s="217"/>
      <c r="K145" s="217"/>
      <c r="L145" s="217"/>
      <c r="M145" s="217"/>
    </row>
    <row r="146" spans="2:13" ht="15.75" x14ac:dyDescent="0.25">
      <c r="B146" s="254"/>
      <c r="C146" s="217"/>
      <c r="D146" s="217"/>
      <c r="E146" s="217"/>
      <c r="F146" s="217"/>
      <c r="G146" s="217"/>
      <c r="H146" s="217"/>
      <c r="I146" s="217"/>
      <c r="J146" s="217"/>
      <c r="K146" s="217"/>
      <c r="L146" s="217"/>
      <c r="M146" s="217"/>
    </row>
    <row r="147" spans="2:13" ht="15.75" x14ac:dyDescent="0.25">
      <c r="B147" s="256"/>
      <c r="C147" s="217"/>
      <c r="D147" s="217"/>
      <c r="E147" s="217"/>
      <c r="F147" s="217"/>
      <c r="G147" s="217"/>
      <c r="H147" s="217"/>
      <c r="I147" s="217"/>
      <c r="J147" s="217"/>
      <c r="K147" s="217"/>
      <c r="L147" s="217"/>
      <c r="M147" s="217"/>
    </row>
    <row r="148" spans="2:13" ht="15.75" x14ac:dyDescent="0.25">
      <c r="B148" s="242" t="s">
        <v>78</v>
      </c>
      <c r="C148" s="217"/>
      <c r="D148" s="217"/>
      <c r="E148" s="217"/>
      <c r="F148" s="217"/>
      <c r="G148" s="217"/>
      <c r="H148" s="217"/>
      <c r="I148" s="217"/>
      <c r="J148" s="217"/>
      <c r="K148" s="217"/>
      <c r="L148" s="217"/>
      <c r="M148" s="217"/>
    </row>
    <row r="149" spans="2:13" ht="15.75" x14ac:dyDescent="0.25">
      <c r="B149" s="242"/>
      <c r="C149" s="217"/>
      <c r="D149" s="217"/>
      <c r="E149" s="217"/>
      <c r="F149" s="217"/>
      <c r="G149" s="217"/>
      <c r="H149" s="217"/>
      <c r="I149" s="217"/>
      <c r="J149" s="217"/>
      <c r="K149" s="217"/>
      <c r="L149" s="217"/>
      <c r="M149" s="217"/>
    </row>
    <row r="150" spans="2:13" ht="15.75" x14ac:dyDescent="0.25">
      <c r="B150" s="257" t="s">
        <v>63</v>
      </c>
      <c r="C150" s="217"/>
      <c r="D150" s="217"/>
      <c r="E150" s="217"/>
      <c r="F150" s="217"/>
      <c r="G150" s="217"/>
      <c r="H150" s="217"/>
      <c r="I150" s="217"/>
      <c r="J150" s="217"/>
      <c r="K150" s="217"/>
      <c r="L150" s="217"/>
      <c r="M150" s="217"/>
    </row>
    <row r="151" spans="2:13" ht="15.75" x14ac:dyDescent="0.25">
      <c r="B151" s="257" t="s">
        <v>101</v>
      </c>
      <c r="C151" s="217"/>
      <c r="D151" s="217"/>
      <c r="E151" s="217"/>
      <c r="F151" s="217"/>
      <c r="G151" s="217"/>
      <c r="H151" s="217"/>
      <c r="I151" s="217"/>
      <c r="J151" s="217"/>
      <c r="K151" s="217"/>
      <c r="L151" s="217"/>
      <c r="M151" s="217"/>
    </row>
    <row r="152" spans="2:13" ht="15.75" x14ac:dyDescent="0.25">
      <c r="B152" s="258" t="s">
        <v>102</v>
      </c>
      <c r="C152" s="217"/>
      <c r="D152" s="217"/>
      <c r="E152" s="217"/>
      <c r="F152" s="217"/>
      <c r="G152" s="217"/>
      <c r="H152" s="217"/>
      <c r="I152" s="217"/>
      <c r="J152" s="217"/>
      <c r="K152" s="217"/>
      <c r="L152" s="217"/>
      <c r="M152" s="217"/>
    </row>
    <row r="153" spans="2:13" ht="15.75" x14ac:dyDescent="0.25">
      <c r="B153" s="257" t="s">
        <v>79</v>
      </c>
      <c r="C153" s="217"/>
      <c r="D153" s="217"/>
      <c r="E153" s="217"/>
      <c r="F153" s="217"/>
      <c r="G153" s="217"/>
      <c r="H153" s="217"/>
      <c r="I153" s="217"/>
      <c r="J153" s="217"/>
      <c r="K153" s="217"/>
      <c r="L153" s="217"/>
      <c r="M153" s="217"/>
    </row>
    <row r="154" spans="2:13" ht="15.75" customHeight="1" x14ac:dyDescent="0.25">
      <c r="B154" s="257"/>
      <c r="C154" s="217"/>
      <c r="D154" s="217"/>
      <c r="E154" s="217"/>
      <c r="F154" s="217"/>
      <c r="G154" s="217"/>
      <c r="H154" s="217"/>
      <c r="I154" s="217"/>
      <c r="J154" s="217"/>
      <c r="K154" s="217"/>
      <c r="L154" s="217"/>
      <c r="M154" s="217"/>
    </row>
    <row r="155" spans="2:13" ht="15.75" customHeight="1" x14ac:dyDescent="0.25">
      <c r="B155" s="257"/>
      <c r="C155" s="217"/>
      <c r="D155" s="217"/>
      <c r="E155" s="217"/>
      <c r="F155" s="217"/>
      <c r="G155" s="217"/>
      <c r="H155" s="217"/>
      <c r="I155" s="217"/>
      <c r="J155" s="217"/>
      <c r="K155" s="217"/>
      <c r="L155" s="217"/>
      <c r="M155" s="217"/>
    </row>
    <row r="156" spans="2:13" ht="15.75" customHeight="1" x14ac:dyDescent="0.25">
      <c r="B156" s="257"/>
      <c r="C156" s="217"/>
      <c r="D156" s="217"/>
      <c r="E156" s="217"/>
      <c r="F156" s="217"/>
      <c r="G156" s="217"/>
      <c r="H156" s="217"/>
      <c r="I156" s="217"/>
      <c r="J156" s="217"/>
      <c r="K156" s="217"/>
      <c r="L156" s="217"/>
      <c r="M156" s="217"/>
    </row>
    <row r="157" spans="2:13" ht="15.75" customHeight="1" x14ac:dyDescent="0.25">
      <c r="B157" s="257"/>
      <c r="C157" s="217"/>
      <c r="D157" s="217"/>
      <c r="E157" s="217"/>
      <c r="F157" s="217"/>
      <c r="G157" s="217"/>
      <c r="H157" s="217"/>
      <c r="I157" s="217"/>
      <c r="J157" s="217"/>
      <c r="K157" s="217"/>
      <c r="L157" s="217"/>
      <c r="M157" s="217"/>
    </row>
    <row r="158" spans="2:13" ht="15.75" x14ac:dyDescent="0.25">
      <c r="B158" s="257"/>
      <c r="C158" s="217"/>
      <c r="D158" s="217"/>
      <c r="E158" s="217"/>
      <c r="F158" s="217"/>
      <c r="G158" s="217"/>
      <c r="H158" s="217"/>
      <c r="I158" s="217"/>
      <c r="J158" s="217"/>
      <c r="K158" s="217"/>
      <c r="L158" s="217"/>
      <c r="M158" s="217"/>
    </row>
    <row r="159" spans="2:13" ht="15.75" x14ac:dyDescent="0.25">
      <c r="B159" s="257"/>
      <c r="C159" s="217"/>
      <c r="D159" s="217"/>
      <c r="E159" s="217"/>
      <c r="F159" s="217"/>
      <c r="G159" s="217"/>
      <c r="H159" s="217"/>
      <c r="I159" s="217"/>
      <c r="J159" s="217"/>
      <c r="K159" s="217"/>
      <c r="L159" s="217"/>
      <c r="M159" s="217"/>
    </row>
    <row r="160" spans="2:13" ht="15.75" x14ac:dyDescent="0.25">
      <c r="B160" s="257"/>
      <c r="C160" s="217"/>
      <c r="D160" s="217"/>
      <c r="E160" s="217"/>
      <c r="F160" s="217"/>
      <c r="G160" s="217"/>
      <c r="H160" s="217"/>
      <c r="I160" s="217"/>
      <c r="J160" s="217"/>
      <c r="K160" s="217"/>
      <c r="L160" s="217"/>
      <c r="M160" s="217"/>
    </row>
    <row r="161" spans="2:13" ht="15.75" x14ac:dyDescent="0.25">
      <c r="B161" s="257"/>
      <c r="C161" s="217"/>
      <c r="D161" s="217"/>
      <c r="E161" s="217"/>
      <c r="F161" s="217"/>
      <c r="G161" s="217"/>
      <c r="H161" s="217"/>
      <c r="I161" s="217"/>
      <c r="J161" s="217"/>
      <c r="K161" s="217"/>
      <c r="L161" s="217"/>
      <c r="M161" s="217"/>
    </row>
    <row r="162" spans="2:13" ht="15.75" x14ac:dyDescent="0.25">
      <c r="B162" s="257"/>
      <c r="C162" s="217"/>
      <c r="D162" s="217"/>
      <c r="E162" s="217"/>
      <c r="F162" s="217"/>
      <c r="G162" s="217"/>
      <c r="H162" s="217"/>
      <c r="I162" s="217"/>
      <c r="J162" s="217"/>
      <c r="K162" s="217"/>
      <c r="L162" s="217"/>
      <c r="M162" s="217"/>
    </row>
    <row r="163" spans="2:13" ht="15.75" x14ac:dyDescent="0.25">
      <c r="B163" s="257"/>
      <c r="C163" s="217"/>
      <c r="D163" s="217"/>
      <c r="E163" s="217"/>
      <c r="F163" s="217"/>
      <c r="G163" s="217"/>
      <c r="H163" s="217"/>
      <c r="I163" s="217"/>
      <c r="J163" s="217"/>
      <c r="K163" s="217"/>
      <c r="L163" s="217"/>
      <c r="M163" s="217"/>
    </row>
    <row r="164" spans="2:13" ht="15.75" x14ac:dyDescent="0.25">
      <c r="B164" s="257"/>
      <c r="C164" s="217"/>
      <c r="D164" s="217"/>
      <c r="E164" s="217"/>
      <c r="F164" s="217"/>
      <c r="G164" s="217"/>
      <c r="H164" s="217"/>
      <c r="I164" s="217"/>
      <c r="J164" s="217"/>
      <c r="K164" s="217"/>
      <c r="L164" s="217"/>
      <c r="M164" s="217"/>
    </row>
    <row r="165" spans="2:13" ht="15.75" x14ac:dyDescent="0.25">
      <c r="B165" s="257"/>
      <c r="C165" s="217"/>
      <c r="D165" s="217"/>
      <c r="E165" s="217"/>
      <c r="F165" s="217"/>
      <c r="G165" s="217"/>
      <c r="H165" s="217"/>
      <c r="I165" s="217"/>
      <c r="J165" s="217"/>
      <c r="K165" s="217"/>
      <c r="L165" s="217"/>
      <c r="M165" s="217"/>
    </row>
    <row r="166" spans="2:13" ht="15.75" x14ac:dyDescent="0.25">
      <c r="B166" s="257"/>
      <c r="C166" s="217"/>
      <c r="D166" s="217"/>
      <c r="E166" s="217"/>
      <c r="F166" s="217"/>
      <c r="G166" s="217"/>
      <c r="H166" s="217"/>
      <c r="I166" s="217"/>
      <c r="J166" s="217"/>
      <c r="K166" s="217"/>
      <c r="L166" s="217"/>
      <c r="M166" s="217"/>
    </row>
    <row r="167" spans="2:13" ht="15.75" x14ac:dyDescent="0.25">
      <c r="B167" s="257"/>
      <c r="C167" s="217"/>
      <c r="D167" s="217"/>
      <c r="E167" s="217"/>
      <c r="F167" s="217"/>
      <c r="G167" s="217"/>
      <c r="H167" s="217"/>
      <c r="I167" s="217"/>
      <c r="J167" s="217"/>
      <c r="K167" s="217"/>
      <c r="L167" s="217"/>
      <c r="M167" s="217"/>
    </row>
    <row r="168" spans="2:13" ht="15.75" x14ac:dyDescent="0.25">
      <c r="B168" s="257"/>
      <c r="C168" s="217"/>
      <c r="D168" s="217"/>
      <c r="E168" s="217"/>
      <c r="F168" s="217"/>
      <c r="G168" s="217"/>
      <c r="H168" s="217"/>
      <c r="I168" s="217"/>
      <c r="J168" s="217"/>
      <c r="K168" s="217"/>
      <c r="L168" s="217"/>
      <c r="M168" s="217"/>
    </row>
    <row r="169" spans="2:13" ht="15.75" x14ac:dyDescent="0.25">
      <c r="B169" s="242" t="s">
        <v>131</v>
      </c>
      <c r="C169" s="217"/>
      <c r="D169" s="217"/>
      <c r="E169" s="217"/>
      <c r="F169" s="217"/>
      <c r="G169" s="217"/>
      <c r="H169" s="217"/>
      <c r="I169" s="217"/>
      <c r="J169" s="217"/>
      <c r="K169" s="217"/>
      <c r="L169" s="217"/>
      <c r="M169" s="217"/>
    </row>
    <row r="170" spans="2:13" ht="15.75" x14ac:dyDescent="0.25">
      <c r="B170" s="234" t="s">
        <v>44</v>
      </c>
      <c r="C170" s="217"/>
      <c r="D170" s="217"/>
      <c r="E170" s="217"/>
      <c r="F170" s="217"/>
      <c r="G170" s="217"/>
      <c r="H170" s="217"/>
      <c r="I170" s="217"/>
      <c r="J170" s="217"/>
      <c r="K170" s="217"/>
      <c r="L170" s="217"/>
      <c r="M170" s="217"/>
    </row>
    <row r="171" spans="2:13" ht="15.75" x14ac:dyDescent="0.25">
      <c r="B171" s="243" t="s">
        <v>82</v>
      </c>
      <c r="C171" s="217"/>
      <c r="D171" s="217"/>
      <c r="E171" s="217"/>
      <c r="F171" s="217"/>
      <c r="G171" s="217"/>
      <c r="H171" s="217"/>
      <c r="I171" s="217"/>
      <c r="J171" s="217"/>
      <c r="K171" s="217"/>
      <c r="L171" s="217"/>
      <c r="M171" s="217"/>
    </row>
    <row r="172" spans="2:13" ht="15.75" x14ac:dyDescent="0.25">
      <c r="B172" s="217"/>
      <c r="C172" s="217"/>
      <c r="D172" s="217"/>
      <c r="E172" s="217"/>
      <c r="F172" s="217"/>
      <c r="G172" s="217"/>
      <c r="H172" s="217"/>
      <c r="I172" s="217"/>
      <c r="J172" s="217"/>
      <c r="K172" s="217"/>
      <c r="L172" s="217"/>
      <c r="M172" s="217"/>
    </row>
    <row r="173" spans="2:13" ht="15.75" x14ac:dyDescent="0.25">
      <c r="B173" s="217"/>
      <c r="C173" s="217"/>
      <c r="D173" s="217"/>
      <c r="E173" s="217"/>
      <c r="F173" s="217"/>
      <c r="G173" s="217"/>
      <c r="H173" s="217"/>
      <c r="I173" s="217"/>
      <c r="J173" s="217"/>
      <c r="K173" s="217"/>
      <c r="L173" s="217"/>
      <c r="M173" s="217"/>
    </row>
    <row r="174" spans="2:13" ht="15.75" x14ac:dyDescent="0.25">
      <c r="B174" s="217"/>
      <c r="C174" s="217"/>
      <c r="D174" s="217"/>
      <c r="E174" s="217"/>
      <c r="F174" s="217"/>
      <c r="G174" s="217"/>
      <c r="H174" s="217"/>
      <c r="I174" s="217"/>
      <c r="J174" s="217"/>
      <c r="K174" s="217"/>
      <c r="L174" s="217"/>
      <c r="M174" s="217"/>
    </row>
    <row r="175" spans="2:13" ht="15.75" x14ac:dyDescent="0.25">
      <c r="B175" s="217"/>
      <c r="C175" s="217"/>
      <c r="D175" s="217"/>
      <c r="E175" s="217"/>
      <c r="F175" s="217"/>
      <c r="G175" s="217"/>
      <c r="H175" s="217"/>
      <c r="I175" s="217"/>
      <c r="J175" s="217"/>
      <c r="K175" s="217"/>
      <c r="L175" s="217"/>
      <c r="M175" s="217"/>
    </row>
    <row r="176" spans="2:13" ht="15.75" x14ac:dyDescent="0.25">
      <c r="B176" s="217"/>
      <c r="C176" s="217"/>
      <c r="D176" s="217"/>
      <c r="E176" s="217"/>
      <c r="F176" s="217"/>
      <c r="G176" s="217"/>
      <c r="H176" s="217"/>
      <c r="I176" s="217"/>
      <c r="J176" s="217"/>
      <c r="K176" s="217"/>
      <c r="L176" s="217"/>
      <c r="M176" s="217"/>
    </row>
    <row r="177" spans="2:13" ht="15.75" x14ac:dyDescent="0.25">
      <c r="B177" s="259" t="s">
        <v>132</v>
      </c>
      <c r="C177" s="217"/>
      <c r="D177" s="217"/>
      <c r="E177" s="217"/>
      <c r="F177" s="217"/>
      <c r="G177" s="217"/>
      <c r="H177" s="217"/>
      <c r="I177" s="217"/>
      <c r="J177" s="217"/>
      <c r="K177" s="217"/>
      <c r="L177" s="217"/>
      <c r="M177" s="217"/>
    </row>
    <row r="178" spans="2:13" ht="15.75" x14ac:dyDescent="0.25">
      <c r="B178" s="257" t="s">
        <v>84</v>
      </c>
      <c r="C178" s="217"/>
      <c r="D178" s="217"/>
      <c r="E178" s="217"/>
      <c r="F178" s="217"/>
      <c r="G178" s="217"/>
      <c r="H178" s="217"/>
      <c r="I178" s="217"/>
      <c r="J178" s="217"/>
      <c r="K178" s="217"/>
      <c r="L178" s="217"/>
      <c r="M178" s="217"/>
    </row>
    <row r="179" spans="2:13" ht="15.75" x14ac:dyDescent="0.25">
      <c r="B179" s="257" t="s">
        <v>45</v>
      </c>
      <c r="C179" s="217"/>
      <c r="D179" s="217"/>
      <c r="E179" s="217"/>
      <c r="F179" s="217"/>
      <c r="G179" s="217"/>
      <c r="H179" s="217"/>
      <c r="I179" s="217"/>
      <c r="J179" s="217"/>
      <c r="K179" s="217"/>
      <c r="L179" s="217"/>
      <c r="M179" s="217"/>
    </row>
    <row r="180" spans="2:13" ht="15.75" x14ac:dyDescent="0.25">
      <c r="B180" s="257"/>
      <c r="C180" s="217"/>
      <c r="D180" s="217"/>
      <c r="E180" s="217"/>
      <c r="F180" s="217"/>
      <c r="G180" s="217"/>
      <c r="H180" s="217"/>
      <c r="I180" s="217"/>
      <c r="J180" s="217"/>
      <c r="K180" s="217"/>
      <c r="L180" s="217"/>
      <c r="M180" s="217"/>
    </row>
    <row r="181" spans="2:13" ht="15.75" x14ac:dyDescent="0.25">
      <c r="B181" s="257"/>
      <c r="C181" s="217"/>
      <c r="D181" s="217"/>
      <c r="E181" s="217"/>
      <c r="F181" s="217"/>
      <c r="G181" s="217"/>
      <c r="H181" s="217"/>
      <c r="I181" s="217"/>
      <c r="J181" s="217"/>
      <c r="K181" s="217"/>
      <c r="L181" s="217"/>
      <c r="M181" s="217"/>
    </row>
    <row r="182" spans="2:13" ht="15.75" x14ac:dyDescent="0.25">
      <c r="B182" s="257"/>
      <c r="C182" s="217"/>
      <c r="D182" s="217"/>
      <c r="E182" s="217"/>
      <c r="F182" s="217"/>
      <c r="G182" s="217"/>
      <c r="H182" s="217"/>
      <c r="I182" s="217"/>
      <c r="J182" s="217"/>
      <c r="K182" s="217"/>
      <c r="L182" s="217"/>
      <c r="M182" s="217"/>
    </row>
    <row r="183" spans="2:13" ht="15.75" x14ac:dyDescent="0.25">
      <c r="B183" s="257"/>
      <c r="C183" s="217"/>
      <c r="D183" s="217"/>
      <c r="E183" s="217"/>
      <c r="F183" s="217"/>
      <c r="G183" s="217"/>
      <c r="H183" s="217"/>
      <c r="I183" s="217"/>
      <c r="J183" s="217"/>
      <c r="K183" s="217"/>
      <c r="L183" s="217"/>
      <c r="M183" s="217"/>
    </row>
    <row r="184" spans="2:13" ht="15.75" x14ac:dyDescent="0.25">
      <c r="B184" s="257"/>
      <c r="C184" s="217"/>
      <c r="D184" s="217"/>
      <c r="E184" s="217"/>
      <c r="F184" s="217"/>
      <c r="G184" s="217"/>
      <c r="H184" s="217"/>
      <c r="I184" s="217"/>
      <c r="J184" s="217"/>
      <c r="K184" s="217"/>
      <c r="L184" s="217"/>
      <c r="M184" s="217"/>
    </row>
    <row r="185" spans="2:13" ht="15.75" x14ac:dyDescent="0.25">
      <c r="B185" s="257"/>
      <c r="C185" s="217"/>
      <c r="D185" s="217"/>
      <c r="E185" s="217"/>
      <c r="F185" s="217"/>
      <c r="G185" s="217"/>
      <c r="H185" s="217"/>
      <c r="I185" s="217"/>
      <c r="J185" s="217"/>
      <c r="K185" s="217"/>
      <c r="L185" s="217"/>
      <c r="M185" s="217"/>
    </row>
    <row r="186" spans="2:13" ht="15.75" x14ac:dyDescent="0.25">
      <c r="B186" s="257"/>
      <c r="C186" s="217"/>
      <c r="D186" s="217"/>
      <c r="E186" s="217"/>
      <c r="F186" s="217"/>
      <c r="G186" s="217"/>
      <c r="H186" s="217"/>
      <c r="I186" s="217"/>
      <c r="J186" s="217"/>
      <c r="K186" s="217"/>
      <c r="L186" s="217"/>
      <c r="M186" s="217"/>
    </row>
    <row r="187" spans="2:13" ht="15.75" x14ac:dyDescent="0.25">
      <c r="B187" s="257"/>
      <c r="C187" s="217"/>
      <c r="D187" s="217"/>
      <c r="E187" s="217"/>
      <c r="F187" s="217"/>
      <c r="G187" s="217"/>
      <c r="H187" s="217"/>
      <c r="I187" s="217"/>
      <c r="J187" s="217"/>
      <c r="K187" s="217"/>
      <c r="L187" s="217"/>
      <c r="M187" s="217"/>
    </row>
    <row r="188" spans="2:13" ht="15.75" x14ac:dyDescent="0.25">
      <c r="B188" s="257"/>
      <c r="C188" s="217"/>
      <c r="D188" s="217"/>
      <c r="E188" s="217"/>
      <c r="F188" s="217"/>
      <c r="G188" s="217"/>
      <c r="H188" s="217"/>
      <c r="I188" s="217"/>
      <c r="J188" s="217"/>
      <c r="K188" s="217"/>
      <c r="L188" s="217"/>
      <c r="M188" s="217"/>
    </row>
    <row r="189" spans="2:13" ht="15.75" x14ac:dyDescent="0.25">
      <c r="B189" s="257" t="s">
        <v>48</v>
      </c>
      <c r="C189" s="217"/>
      <c r="D189" s="217"/>
      <c r="E189" s="217"/>
      <c r="F189" s="217"/>
      <c r="G189" s="217"/>
      <c r="H189" s="217"/>
      <c r="I189" s="217"/>
      <c r="J189" s="217"/>
      <c r="K189" s="217"/>
      <c r="L189" s="217"/>
      <c r="M189" s="217"/>
    </row>
    <row r="190" spans="2:13" ht="15.75" x14ac:dyDescent="0.25">
      <c r="B190" s="257" t="s">
        <v>47</v>
      </c>
      <c r="C190" s="217"/>
      <c r="D190" s="217"/>
      <c r="E190" s="217"/>
      <c r="F190" s="217"/>
      <c r="G190" s="217"/>
      <c r="H190" s="217"/>
      <c r="I190" s="217"/>
      <c r="J190" s="217"/>
      <c r="K190" s="217"/>
      <c r="L190" s="217"/>
      <c r="M190" s="217"/>
    </row>
    <row r="191" spans="2:13" ht="15.75" x14ac:dyDescent="0.25">
      <c r="B191" s="257"/>
      <c r="C191" s="217"/>
      <c r="D191" s="217"/>
      <c r="E191" s="217"/>
      <c r="F191" s="217"/>
      <c r="G191" s="217"/>
      <c r="H191" s="217"/>
      <c r="I191" s="217"/>
      <c r="J191" s="217"/>
      <c r="K191" s="217"/>
      <c r="L191" s="217"/>
      <c r="M191" s="217"/>
    </row>
    <row r="192" spans="2:13" ht="15.75" x14ac:dyDescent="0.25">
      <c r="B192" s="257"/>
      <c r="C192" s="217"/>
      <c r="D192" s="217"/>
      <c r="E192" s="217"/>
      <c r="F192" s="217"/>
      <c r="G192" s="217"/>
      <c r="H192" s="217"/>
      <c r="I192" s="217"/>
      <c r="J192" s="217"/>
      <c r="K192" s="217"/>
      <c r="L192" s="217"/>
      <c r="M192" s="217"/>
    </row>
    <row r="193" spans="2:13" ht="15.75" x14ac:dyDescent="0.25">
      <c r="B193" s="257"/>
      <c r="C193" s="217"/>
      <c r="D193" s="217"/>
      <c r="E193" s="217"/>
      <c r="F193" s="217"/>
      <c r="G193" s="217"/>
      <c r="H193" s="217"/>
      <c r="I193" s="217"/>
      <c r="J193" s="217"/>
      <c r="K193" s="217"/>
      <c r="L193" s="217"/>
      <c r="M193" s="217"/>
    </row>
    <row r="194" spans="2:13" ht="15.75" x14ac:dyDescent="0.25">
      <c r="B194" s="257"/>
      <c r="C194" s="217"/>
      <c r="D194" s="217"/>
      <c r="E194" s="217"/>
      <c r="F194" s="217"/>
      <c r="G194" s="217"/>
      <c r="H194" s="217"/>
      <c r="I194" s="217"/>
      <c r="J194" s="217"/>
      <c r="K194" s="217"/>
      <c r="L194" s="217"/>
      <c r="M194" s="217"/>
    </row>
    <row r="195" spans="2:13" ht="15.75" x14ac:dyDescent="0.25">
      <c r="B195" s="257"/>
      <c r="C195" s="217"/>
      <c r="D195" s="217"/>
      <c r="E195" s="217"/>
      <c r="F195" s="217"/>
      <c r="G195" s="217"/>
      <c r="H195" s="217"/>
      <c r="I195" s="217"/>
      <c r="J195" s="217"/>
      <c r="K195" s="217"/>
      <c r="L195" s="217"/>
      <c r="M195" s="217"/>
    </row>
    <row r="196" spans="2:13" ht="15.75" x14ac:dyDescent="0.25">
      <c r="B196" s="257"/>
      <c r="C196" s="217"/>
      <c r="D196" s="217"/>
      <c r="E196" s="217"/>
      <c r="F196" s="217"/>
      <c r="G196" s="217"/>
      <c r="H196" s="217"/>
      <c r="I196" s="217"/>
      <c r="J196" s="217"/>
      <c r="K196" s="217"/>
      <c r="L196" s="217"/>
      <c r="M196" s="217"/>
    </row>
    <row r="197" spans="2:13" ht="15.75" x14ac:dyDescent="0.25">
      <c r="B197" s="257"/>
      <c r="C197" s="217"/>
      <c r="D197" s="217"/>
      <c r="E197" s="217"/>
      <c r="F197" s="217"/>
      <c r="G197" s="217"/>
      <c r="H197" s="217"/>
      <c r="I197" s="217"/>
      <c r="J197" s="217"/>
      <c r="K197" s="217"/>
      <c r="L197" s="217"/>
      <c r="M197" s="217"/>
    </row>
    <row r="198" spans="2:13" ht="15.75" x14ac:dyDescent="0.25">
      <c r="B198" s="257"/>
      <c r="C198" s="217"/>
      <c r="D198" s="217"/>
      <c r="E198" s="217"/>
      <c r="F198" s="217"/>
      <c r="G198" s="217"/>
      <c r="H198" s="217"/>
      <c r="I198" s="217"/>
      <c r="J198" s="217"/>
      <c r="K198" s="217"/>
      <c r="L198" s="217"/>
      <c r="M198" s="217"/>
    </row>
    <row r="199" spans="2:13" ht="15.75" x14ac:dyDescent="0.25">
      <c r="B199" s="257"/>
      <c r="C199" s="217"/>
      <c r="D199" s="217"/>
      <c r="E199" s="217"/>
      <c r="F199" s="217"/>
      <c r="G199" s="217"/>
      <c r="H199" s="217"/>
      <c r="I199" s="217"/>
      <c r="J199" s="217"/>
      <c r="K199" s="217"/>
      <c r="L199" s="217"/>
      <c r="M199" s="217"/>
    </row>
    <row r="200" spans="2:13" ht="15.75" x14ac:dyDescent="0.25">
      <c r="B200" s="257"/>
      <c r="C200" s="217"/>
      <c r="D200" s="217"/>
      <c r="E200" s="217"/>
      <c r="F200" s="217"/>
      <c r="G200" s="217"/>
      <c r="H200" s="217"/>
      <c r="I200" s="217"/>
      <c r="J200" s="217"/>
      <c r="K200" s="217"/>
      <c r="L200" s="217"/>
      <c r="M200" s="217"/>
    </row>
    <row r="201" spans="2:13" ht="15.75" x14ac:dyDescent="0.25">
      <c r="B201" s="257"/>
      <c r="C201" s="217"/>
      <c r="D201" s="217"/>
      <c r="E201" s="217"/>
      <c r="F201" s="217"/>
      <c r="G201" s="217"/>
      <c r="H201" s="217"/>
      <c r="I201" s="217"/>
      <c r="J201" s="217"/>
      <c r="K201" s="217"/>
      <c r="L201" s="217"/>
      <c r="M201" s="217"/>
    </row>
    <row r="202" spans="2:13" ht="15.75" x14ac:dyDescent="0.25">
      <c r="B202" s="257"/>
      <c r="C202" s="217"/>
      <c r="D202" s="217"/>
      <c r="E202" s="217"/>
      <c r="F202" s="217"/>
      <c r="G202" s="217"/>
      <c r="H202" s="217"/>
      <c r="I202" s="217"/>
      <c r="J202" s="217"/>
      <c r="K202" s="217"/>
      <c r="L202" s="217"/>
      <c r="M202" s="217"/>
    </row>
    <row r="203" spans="2:13" ht="15.75" x14ac:dyDescent="0.25">
      <c r="B203" s="257"/>
      <c r="C203" s="217"/>
      <c r="D203" s="217"/>
      <c r="E203" s="217"/>
      <c r="F203" s="217"/>
      <c r="G203" s="217"/>
      <c r="H203" s="217"/>
      <c r="I203" s="217"/>
      <c r="J203" s="217"/>
      <c r="K203" s="217"/>
      <c r="L203" s="217"/>
      <c r="M203" s="217"/>
    </row>
    <row r="204" spans="2:13" ht="15.75" x14ac:dyDescent="0.25">
      <c r="B204" s="234"/>
      <c r="C204" s="260"/>
      <c r="D204" s="217"/>
      <c r="E204" s="217"/>
      <c r="F204" s="217"/>
      <c r="G204" s="217"/>
      <c r="H204" s="217"/>
      <c r="I204" s="217"/>
      <c r="J204" s="217"/>
      <c r="K204" s="217"/>
      <c r="L204" s="217"/>
      <c r="M204" s="217"/>
    </row>
    <row r="205" spans="2:13" ht="15.75" x14ac:dyDescent="0.25">
      <c r="B205" s="234"/>
      <c r="C205" s="260"/>
      <c r="D205" s="217"/>
      <c r="E205" s="217"/>
      <c r="F205" s="217"/>
      <c r="G205" s="217"/>
      <c r="H205" s="217"/>
      <c r="I205" s="217"/>
      <c r="J205" s="217"/>
      <c r="K205" s="217"/>
      <c r="L205" s="217"/>
      <c r="M205" s="217"/>
    </row>
    <row r="206" spans="2:13" ht="15.75" x14ac:dyDescent="0.25">
      <c r="B206" s="234"/>
      <c r="C206" s="260"/>
      <c r="D206" s="217"/>
      <c r="E206" s="217"/>
      <c r="F206" s="217"/>
      <c r="G206" s="217"/>
      <c r="H206" s="217"/>
      <c r="I206" s="217"/>
      <c r="J206" s="217"/>
      <c r="K206" s="217"/>
      <c r="L206" s="217"/>
      <c r="M206" s="217"/>
    </row>
    <row r="207" spans="2:13" ht="15.75" x14ac:dyDescent="0.25">
      <c r="B207" s="234"/>
      <c r="C207" s="260"/>
      <c r="D207" s="217"/>
      <c r="E207" s="217"/>
      <c r="F207" s="217"/>
      <c r="G207" s="217"/>
      <c r="H207" s="217"/>
      <c r="I207" s="217"/>
      <c r="J207" s="217"/>
      <c r="K207" s="217"/>
      <c r="L207" s="217"/>
      <c r="M207" s="217"/>
    </row>
    <row r="208" spans="2:13" ht="15.75" x14ac:dyDescent="0.25">
      <c r="B208" s="234"/>
      <c r="C208" s="260"/>
      <c r="D208" s="217"/>
      <c r="E208" s="217"/>
      <c r="F208" s="217"/>
      <c r="G208" s="217"/>
      <c r="H208" s="217"/>
      <c r="I208" s="217"/>
      <c r="J208" s="217"/>
      <c r="K208" s="217"/>
      <c r="L208" s="217"/>
      <c r="M208" s="217"/>
    </row>
    <row r="209" spans="2:13" ht="15.75" x14ac:dyDescent="0.25">
      <c r="B209" s="234"/>
      <c r="C209" s="260"/>
      <c r="D209" s="217"/>
      <c r="E209" s="217"/>
      <c r="F209" s="217"/>
      <c r="G209" s="217"/>
      <c r="H209" s="217"/>
      <c r="I209" s="217"/>
      <c r="J209" s="217"/>
      <c r="K209" s="217"/>
      <c r="L209" s="217"/>
      <c r="M209" s="217"/>
    </row>
    <row r="210" spans="2:13" ht="15.75" x14ac:dyDescent="0.25">
      <c r="B210" s="234"/>
      <c r="C210" s="260"/>
      <c r="D210" s="217"/>
      <c r="E210" s="217"/>
      <c r="F210" s="217"/>
      <c r="G210" s="217"/>
      <c r="H210" s="217"/>
      <c r="I210" s="217"/>
      <c r="J210" s="217"/>
      <c r="K210" s="217"/>
      <c r="L210" s="217"/>
      <c r="M210" s="217"/>
    </row>
    <row r="211" spans="2:13" ht="15.75" x14ac:dyDescent="0.25">
      <c r="B211" s="217"/>
      <c r="C211" s="217"/>
      <c r="D211" s="217"/>
      <c r="E211" s="217"/>
      <c r="F211" s="217"/>
      <c r="G211" s="217"/>
      <c r="H211" s="217"/>
      <c r="I211" s="217"/>
      <c r="J211" s="217"/>
      <c r="K211" s="217"/>
      <c r="L211" s="217"/>
      <c r="M211" s="217"/>
    </row>
    <row r="212" spans="2:13" ht="15.75" x14ac:dyDescent="0.25">
      <c r="B212" s="242" t="s">
        <v>133</v>
      </c>
      <c r="C212" s="217"/>
      <c r="D212" s="217"/>
      <c r="E212" s="217"/>
      <c r="F212" s="217"/>
      <c r="G212" s="217"/>
      <c r="H212" s="217"/>
      <c r="I212" s="217"/>
      <c r="J212" s="217"/>
      <c r="K212" s="217"/>
      <c r="L212" s="217"/>
      <c r="M212" s="217"/>
    </row>
    <row r="213" spans="2:13" ht="15.75" x14ac:dyDescent="0.25">
      <c r="B213" s="243" t="s">
        <v>153</v>
      </c>
      <c r="C213" s="217"/>
      <c r="D213" s="217"/>
      <c r="E213" s="217"/>
      <c r="F213" s="217"/>
      <c r="G213" s="217"/>
      <c r="H213" s="217"/>
      <c r="I213" s="217"/>
      <c r="J213" s="217"/>
      <c r="K213" s="217"/>
      <c r="L213" s="217"/>
      <c r="M213" s="217"/>
    </row>
    <row r="214" spans="2:13" ht="15.75" x14ac:dyDescent="0.25">
      <c r="B214" s="217"/>
      <c r="C214" s="217"/>
      <c r="D214" s="217"/>
      <c r="E214" s="217"/>
      <c r="F214" s="217"/>
      <c r="G214" s="217"/>
      <c r="H214" s="217"/>
      <c r="I214" s="217"/>
      <c r="J214" s="217"/>
      <c r="K214" s="217"/>
      <c r="L214" s="217"/>
      <c r="M214" s="217"/>
    </row>
    <row r="215" spans="2:13" ht="15.75" x14ac:dyDescent="0.25">
      <c r="B215" s="217" t="s">
        <v>111</v>
      </c>
      <c r="C215" s="217"/>
      <c r="D215" s="217"/>
      <c r="E215" s="217"/>
      <c r="F215" s="217"/>
      <c r="G215" s="217"/>
      <c r="H215" s="217"/>
      <c r="I215" s="217"/>
      <c r="J215" s="217"/>
      <c r="K215" s="217"/>
      <c r="L215" s="217"/>
      <c r="M215" s="217"/>
    </row>
    <row r="216" spans="2:13" ht="15.75" x14ac:dyDescent="0.25">
      <c r="B216" s="217" t="s">
        <v>103</v>
      </c>
      <c r="C216" s="217"/>
      <c r="D216" s="217"/>
      <c r="E216" s="217"/>
      <c r="F216" s="217"/>
      <c r="G216" s="217"/>
      <c r="H216" s="217"/>
      <c r="I216" s="217"/>
      <c r="J216" s="217"/>
      <c r="K216" s="217"/>
      <c r="L216" s="217"/>
      <c r="M216" s="217"/>
    </row>
    <row r="217" spans="2:13" ht="15.75" x14ac:dyDescent="0.25">
      <c r="B217" s="217"/>
      <c r="C217" s="217"/>
      <c r="D217" s="217"/>
      <c r="E217" s="217"/>
      <c r="F217" s="217"/>
      <c r="G217" s="217"/>
      <c r="H217" s="217"/>
      <c r="I217" s="217"/>
      <c r="J217" s="217"/>
      <c r="K217" s="217"/>
      <c r="L217" s="217"/>
      <c r="M217" s="217"/>
    </row>
    <row r="218" spans="2:13" ht="15.75" x14ac:dyDescent="0.25">
      <c r="B218" s="261" t="s">
        <v>126</v>
      </c>
      <c r="C218" s="217"/>
      <c r="D218" s="217"/>
      <c r="E218" s="217"/>
      <c r="F218" s="217"/>
      <c r="G218" s="217"/>
      <c r="H218" s="217"/>
      <c r="I218" s="217"/>
      <c r="J218" s="217"/>
      <c r="K218" s="217"/>
      <c r="L218" s="217"/>
      <c r="M218" s="217"/>
    </row>
    <row r="219" spans="2:13" ht="15.75" x14ac:dyDescent="0.25">
      <c r="B219" s="261" t="s">
        <v>127</v>
      </c>
      <c r="C219" s="217"/>
      <c r="D219" s="217"/>
      <c r="E219" s="217"/>
      <c r="F219" s="217"/>
      <c r="G219" s="217"/>
      <c r="H219" s="217"/>
      <c r="I219" s="217"/>
      <c r="J219" s="217"/>
      <c r="K219" s="217"/>
      <c r="L219" s="217"/>
      <c r="M219" s="217"/>
    </row>
    <row r="220" spans="2:13" ht="15.75" x14ac:dyDescent="0.25">
      <c r="B220" s="217"/>
      <c r="C220" s="217"/>
      <c r="D220" s="217"/>
      <c r="E220" s="217"/>
      <c r="F220" s="217"/>
      <c r="G220" s="217"/>
      <c r="H220" s="217"/>
      <c r="I220" s="217"/>
      <c r="J220" s="217"/>
      <c r="K220" s="217"/>
      <c r="L220" s="217"/>
      <c r="M220" s="217"/>
    </row>
    <row r="221" spans="2:13" ht="15.75" x14ac:dyDescent="0.25">
      <c r="B221" s="217"/>
      <c r="C221" s="217"/>
      <c r="D221" s="217"/>
      <c r="E221" s="217"/>
      <c r="F221" s="217"/>
      <c r="G221" s="217"/>
      <c r="H221" s="217"/>
      <c r="I221" s="217"/>
      <c r="J221" s="217"/>
      <c r="K221" s="217"/>
      <c r="L221" s="217"/>
      <c r="M221" s="217"/>
    </row>
    <row r="222" spans="2:13" ht="15.75" x14ac:dyDescent="0.25">
      <c r="B222" s="217"/>
      <c r="C222" s="217"/>
      <c r="D222" s="217"/>
      <c r="E222" s="217"/>
      <c r="F222" s="217"/>
      <c r="G222" s="217"/>
      <c r="H222" s="217"/>
      <c r="I222" s="217"/>
      <c r="J222" s="217"/>
      <c r="K222" s="217"/>
      <c r="L222" s="217"/>
      <c r="M222" s="217"/>
    </row>
    <row r="223" spans="2:13" ht="15.75" x14ac:dyDescent="0.25">
      <c r="B223" s="217"/>
      <c r="C223" s="217"/>
      <c r="D223" s="217"/>
      <c r="E223" s="217"/>
      <c r="F223" s="217"/>
      <c r="G223" s="217"/>
      <c r="H223" s="217"/>
      <c r="I223" s="217"/>
      <c r="J223" s="217"/>
      <c r="K223" s="217"/>
      <c r="L223" s="217"/>
      <c r="M223" s="217"/>
    </row>
  </sheetData>
  <mergeCells count="1">
    <mergeCell ref="B1:N1"/>
  </mergeCells>
  <printOptions horizontalCentered="1"/>
  <pageMargins left="0.196850393700787" right="0.196850393700787" top="0.39370078740157499" bottom="0.39370078740157499" header="0.31496062992126" footer="0.31496062992126"/>
  <pageSetup scale="57" fitToHeight="3" orientation="portrait" r:id="rId1"/>
  <rowBreaks count="1" manualBreakCount="1">
    <brk id="82" min="1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B234"/>
  <sheetViews>
    <sheetView showGridLines="0" topLeftCell="A33" zoomScale="80" zoomScaleNormal="80" workbookViewId="0">
      <selection activeCell="F28" sqref="F28"/>
    </sheetView>
  </sheetViews>
  <sheetFormatPr defaultRowHeight="15" x14ac:dyDescent="0.25"/>
  <cols>
    <col min="1" max="1" width="7.42578125" customWidth="1"/>
    <col min="2" max="2" width="1.7109375" customWidth="1"/>
    <col min="3" max="3" width="4.42578125" customWidth="1"/>
    <col min="4" max="4" width="40.140625" customWidth="1"/>
    <col min="5" max="5" width="25.85546875" customWidth="1"/>
    <col min="6" max="6" width="15" customWidth="1"/>
    <col min="7" max="7" width="19.42578125" customWidth="1"/>
    <col min="8" max="8" width="19.42578125" style="167" customWidth="1"/>
    <col min="9" max="9" width="19.85546875" customWidth="1"/>
    <col min="10" max="10" width="20.140625" customWidth="1"/>
    <col min="11" max="11" width="22.140625" customWidth="1"/>
    <col min="12" max="12" width="14.140625" customWidth="1"/>
    <col min="13" max="13" width="10.28515625" customWidth="1"/>
    <col min="14" max="14" width="16.42578125" customWidth="1"/>
    <col min="15" max="15" width="18.28515625" customWidth="1"/>
    <col min="16" max="16" width="24" customWidth="1"/>
    <col min="17" max="17" width="3" customWidth="1"/>
    <col min="18" max="18" width="6" style="20" customWidth="1"/>
    <col min="19" max="21" width="12.5703125" style="20" customWidth="1"/>
    <col min="22" max="22" width="11.42578125" style="20" customWidth="1"/>
    <col min="23" max="23" width="10.5703125" bestFit="1" customWidth="1"/>
    <col min="24" max="24" width="9.5703125" bestFit="1" customWidth="1"/>
    <col min="26" max="26" width="9.5703125" bestFit="1" customWidth="1"/>
    <col min="28" max="28" width="10.5703125" bestFit="1" customWidth="1"/>
  </cols>
  <sheetData>
    <row r="1" spans="1:22" x14ac:dyDescent="0.25">
      <c r="A1" s="79" t="s">
        <v>128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1"/>
      <c r="R1" s="169" t="s">
        <v>53</v>
      </c>
    </row>
    <row r="2" spans="1:22" s="2" customFormat="1" ht="21" x14ac:dyDescent="0.35">
      <c r="A2" s="5"/>
      <c r="B2" s="56"/>
      <c r="C2" s="74" t="s">
        <v>141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6"/>
      <c r="R2" s="170"/>
    </row>
    <row r="3" spans="1:22" s="20" customFormat="1" ht="21" x14ac:dyDescent="0.35">
      <c r="A3" s="5"/>
      <c r="B3" s="56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6"/>
      <c r="R3" s="170"/>
      <c r="S3" s="2"/>
      <c r="T3" s="2"/>
      <c r="U3" s="2"/>
      <c r="V3" s="2"/>
    </row>
    <row r="4" spans="1:22" ht="21" x14ac:dyDescent="0.35">
      <c r="A4" s="5"/>
      <c r="B4" s="56"/>
      <c r="C4" s="74"/>
      <c r="D4" s="220" t="s">
        <v>157</v>
      </c>
      <c r="E4" s="221"/>
      <c r="F4" s="221"/>
      <c r="G4" s="221"/>
      <c r="H4" s="221"/>
      <c r="I4" s="221"/>
      <c r="J4" s="221"/>
      <c r="K4" s="221"/>
      <c r="L4" s="221"/>
      <c r="M4" s="74"/>
      <c r="N4" s="74"/>
      <c r="O4" s="74"/>
      <c r="P4" s="74"/>
      <c r="Q4" s="6"/>
      <c r="R4" s="170"/>
      <c r="S4" s="2"/>
      <c r="T4" s="2"/>
      <c r="U4" s="2"/>
      <c r="V4" s="2"/>
    </row>
    <row r="5" spans="1:22" x14ac:dyDescent="0.25">
      <c r="A5" s="57"/>
      <c r="B5" s="57"/>
      <c r="C5" s="23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23"/>
      <c r="Q5" s="41"/>
      <c r="R5" s="171"/>
    </row>
    <row r="6" spans="1:22" x14ac:dyDescent="0.25">
      <c r="A6" s="57"/>
      <c r="B6" s="57"/>
      <c r="C6" s="42"/>
      <c r="D6" s="83"/>
      <c r="E6" s="83"/>
      <c r="F6" s="83"/>
      <c r="G6" s="10"/>
      <c r="H6" s="10"/>
      <c r="I6" s="10"/>
      <c r="J6" s="10"/>
      <c r="K6" s="10"/>
      <c r="L6" s="10"/>
      <c r="M6" s="10"/>
      <c r="N6" s="10"/>
      <c r="O6" s="10"/>
      <c r="P6" s="11"/>
      <c r="Q6" s="9"/>
      <c r="R6" s="172"/>
    </row>
    <row r="7" spans="1:22" ht="15.75" x14ac:dyDescent="0.25">
      <c r="A7" s="57"/>
      <c r="B7" s="57"/>
      <c r="C7" s="29"/>
      <c r="D7" s="86" t="s">
        <v>34</v>
      </c>
      <c r="E7" s="23"/>
      <c r="F7" s="23"/>
      <c r="G7" s="23"/>
      <c r="H7" s="23"/>
      <c r="I7" s="23"/>
      <c r="J7" s="86" t="s">
        <v>8</v>
      </c>
      <c r="K7" s="8"/>
      <c r="L7" s="8"/>
      <c r="M7" s="8"/>
      <c r="N7" s="8"/>
      <c r="O7" s="8"/>
      <c r="P7" s="12"/>
      <c r="Q7" s="9"/>
      <c r="R7" s="172"/>
    </row>
    <row r="8" spans="1:22" ht="15.75" x14ac:dyDescent="0.25">
      <c r="A8" s="57"/>
      <c r="B8" s="57"/>
      <c r="C8" s="29"/>
      <c r="D8" s="85" t="s">
        <v>32</v>
      </c>
      <c r="E8" s="284"/>
      <c r="F8" s="284"/>
      <c r="G8" s="284"/>
      <c r="H8" s="27"/>
      <c r="I8" s="27"/>
      <c r="J8" s="128" t="s">
        <v>3</v>
      </c>
      <c r="K8" s="275"/>
      <c r="L8" s="275"/>
      <c r="M8" s="275"/>
      <c r="N8" s="275"/>
      <c r="O8" s="276"/>
      <c r="P8" s="17"/>
      <c r="Q8" s="9"/>
      <c r="R8" s="172"/>
    </row>
    <row r="9" spans="1:22" ht="15.75" x14ac:dyDescent="0.25">
      <c r="A9" s="57"/>
      <c r="B9" s="57"/>
      <c r="C9" s="29"/>
      <c r="D9" s="85" t="s">
        <v>0</v>
      </c>
      <c r="E9" s="284"/>
      <c r="F9" s="284"/>
      <c r="G9" s="284"/>
      <c r="H9" s="27"/>
      <c r="I9" s="27"/>
      <c r="J9" s="128" t="s">
        <v>4</v>
      </c>
      <c r="K9" s="277"/>
      <c r="L9" s="275"/>
      <c r="M9" s="275"/>
      <c r="N9" s="275"/>
      <c r="O9" s="278"/>
      <c r="P9" s="12"/>
      <c r="Q9" s="9"/>
      <c r="R9" s="172"/>
    </row>
    <row r="10" spans="1:22" ht="15.75" x14ac:dyDescent="0.25">
      <c r="A10" s="57"/>
      <c r="B10" s="57"/>
      <c r="C10" s="29"/>
      <c r="D10" s="85" t="s">
        <v>28</v>
      </c>
      <c r="E10" s="284"/>
      <c r="F10" s="284"/>
      <c r="G10" s="284"/>
      <c r="H10" s="27"/>
      <c r="I10" s="27"/>
      <c r="J10" s="128" t="s">
        <v>1</v>
      </c>
      <c r="K10" s="279"/>
      <c r="L10" s="279"/>
      <c r="M10" s="279"/>
      <c r="N10" s="279"/>
      <c r="O10" s="280"/>
      <c r="P10" s="12"/>
      <c r="Q10" s="9"/>
      <c r="R10" s="172"/>
    </row>
    <row r="11" spans="1:22" ht="15.75" x14ac:dyDescent="0.25">
      <c r="A11" s="57"/>
      <c r="B11" s="57"/>
      <c r="C11" s="29"/>
      <c r="D11" s="85" t="s">
        <v>109</v>
      </c>
      <c r="E11" s="284"/>
      <c r="F11" s="284"/>
      <c r="G11" s="284"/>
      <c r="H11" s="27"/>
      <c r="I11" s="27"/>
      <c r="J11" s="27"/>
      <c r="K11" s="13"/>
      <c r="L11" s="13"/>
      <c r="M11" s="8"/>
      <c r="N11" s="8"/>
      <c r="O11" s="8"/>
      <c r="P11" s="12"/>
      <c r="Q11" s="9"/>
      <c r="R11" s="172"/>
    </row>
    <row r="12" spans="1:22" ht="15.75" x14ac:dyDescent="0.25">
      <c r="A12" s="57"/>
      <c r="B12" s="57"/>
      <c r="C12" s="29"/>
      <c r="D12" s="128" t="s">
        <v>33</v>
      </c>
      <c r="E12" s="284"/>
      <c r="F12" s="284"/>
      <c r="G12" s="284"/>
      <c r="H12" s="27"/>
      <c r="I12" s="27"/>
      <c r="J12" s="27"/>
      <c r="K12" s="13"/>
      <c r="L12" s="13"/>
      <c r="M12" s="8"/>
      <c r="N12" s="8"/>
      <c r="O12" s="8"/>
      <c r="P12" s="12"/>
      <c r="Q12" s="9"/>
      <c r="R12" s="172"/>
    </row>
    <row r="13" spans="1:22" ht="15.75" x14ac:dyDescent="0.25">
      <c r="A13" s="57"/>
      <c r="B13" s="57"/>
      <c r="C13" s="29"/>
      <c r="D13" s="72"/>
      <c r="E13" s="284"/>
      <c r="F13" s="284"/>
      <c r="G13" s="284"/>
      <c r="H13" s="27"/>
      <c r="I13" s="27"/>
      <c r="J13" s="27"/>
      <c r="K13" s="13"/>
      <c r="L13" s="13"/>
      <c r="M13" s="8"/>
      <c r="N13" s="65"/>
      <c r="O13" s="65"/>
      <c r="P13" s="12"/>
      <c r="Q13" s="9"/>
      <c r="R13" s="172"/>
    </row>
    <row r="14" spans="1:22" ht="15.75" x14ac:dyDescent="0.25">
      <c r="A14" s="57"/>
      <c r="B14" s="57"/>
      <c r="C14" s="29"/>
      <c r="D14" s="72"/>
      <c r="E14" s="284"/>
      <c r="F14" s="284"/>
      <c r="G14" s="284"/>
      <c r="H14" s="27"/>
      <c r="I14" s="27"/>
      <c r="J14" s="27"/>
      <c r="K14" s="13" t="s">
        <v>110</v>
      </c>
      <c r="L14" s="13"/>
      <c r="M14" s="8"/>
      <c r="N14" s="8"/>
      <c r="O14" s="8"/>
      <c r="P14" s="12"/>
      <c r="Q14" s="9"/>
      <c r="R14" s="172"/>
    </row>
    <row r="15" spans="1:22" x14ac:dyDescent="0.25">
      <c r="A15" s="57"/>
      <c r="B15" s="57"/>
      <c r="C15" s="33"/>
      <c r="D15" s="24"/>
      <c r="E15" s="24"/>
      <c r="F15" s="24"/>
      <c r="G15" s="25"/>
      <c r="H15" s="25"/>
      <c r="I15" s="26"/>
      <c r="J15" s="26"/>
      <c r="K15" s="14"/>
      <c r="L15" s="14"/>
      <c r="M15" s="14"/>
      <c r="N15" s="14"/>
      <c r="O15" s="14"/>
      <c r="P15" s="15"/>
      <c r="Q15" s="9"/>
      <c r="R15" s="172"/>
    </row>
    <row r="16" spans="1:22" x14ac:dyDescent="0.25">
      <c r="A16" s="57"/>
      <c r="B16" s="57"/>
      <c r="C16" s="23"/>
      <c r="D16" s="72"/>
      <c r="E16" s="72"/>
      <c r="F16" s="72"/>
      <c r="G16" s="27"/>
      <c r="H16" s="27"/>
      <c r="I16" s="23"/>
      <c r="J16" s="23"/>
      <c r="K16" s="8"/>
      <c r="L16" s="8"/>
      <c r="M16" s="8"/>
      <c r="N16" s="8"/>
      <c r="O16" s="8"/>
      <c r="P16" s="8"/>
      <c r="Q16" s="9"/>
      <c r="R16" s="172"/>
    </row>
    <row r="17" spans="1:28" x14ac:dyDescent="0.25">
      <c r="A17" s="57"/>
      <c r="B17" s="57"/>
      <c r="C17" s="42"/>
      <c r="D17" s="28"/>
      <c r="E17" s="28"/>
      <c r="F17" s="28"/>
      <c r="G17" s="16"/>
      <c r="H17" s="16"/>
      <c r="I17" s="16"/>
      <c r="J17" s="16"/>
      <c r="K17" s="16"/>
      <c r="L17" s="129"/>
      <c r="M17" s="129"/>
      <c r="N17" s="129"/>
      <c r="O17" s="129"/>
      <c r="P17" s="130"/>
      <c r="Q17" s="9"/>
      <c r="R17" s="172"/>
    </row>
    <row r="18" spans="1:28" ht="15.75" x14ac:dyDescent="0.25">
      <c r="A18" s="57"/>
      <c r="B18" s="57"/>
      <c r="C18" s="29"/>
      <c r="D18" s="86" t="s">
        <v>35</v>
      </c>
      <c r="E18" s="88"/>
      <c r="F18" s="88"/>
      <c r="G18" s="88"/>
      <c r="H18" s="88"/>
      <c r="I18" s="88"/>
      <c r="J18" s="86" t="s">
        <v>74</v>
      </c>
      <c r="K18" s="142"/>
      <c r="L18" s="133"/>
      <c r="M18" s="131"/>
      <c r="N18" s="131"/>
      <c r="O18" s="131"/>
      <c r="P18" s="30"/>
      <c r="Q18" s="9"/>
      <c r="R18" s="172"/>
    </row>
    <row r="19" spans="1:28" ht="15.75" x14ac:dyDescent="0.25">
      <c r="A19" s="57"/>
      <c r="B19" s="57"/>
      <c r="C19" s="29"/>
      <c r="D19" s="128" t="s">
        <v>145</v>
      </c>
      <c r="E19" s="92"/>
      <c r="F19" s="88"/>
      <c r="G19" s="91"/>
      <c r="H19" s="88"/>
      <c r="I19" s="207"/>
      <c r="J19" s="128" t="s">
        <v>104</v>
      </c>
      <c r="K19" s="143"/>
      <c r="L19" s="185"/>
      <c r="M19" s="131"/>
      <c r="O19" s="173"/>
      <c r="P19" s="31"/>
      <c r="Q19" s="9"/>
      <c r="R19" s="172"/>
    </row>
    <row r="20" spans="1:28" ht="15.75" x14ac:dyDescent="0.25">
      <c r="A20" s="57"/>
      <c r="B20" s="57"/>
      <c r="C20" s="29"/>
      <c r="D20" s="128" t="s">
        <v>55</v>
      </c>
      <c r="E20" s="92"/>
      <c r="F20" s="88"/>
      <c r="G20" s="91"/>
      <c r="H20" s="88"/>
      <c r="I20" s="206"/>
      <c r="J20" s="128" t="s">
        <v>105</v>
      </c>
      <c r="K20" s="144"/>
      <c r="L20" s="185"/>
      <c r="M20" s="131"/>
      <c r="N20" s="173"/>
      <c r="O20" s="173"/>
      <c r="P20" s="30"/>
      <c r="Q20" s="9"/>
      <c r="R20" s="172"/>
    </row>
    <row r="21" spans="1:28" s="167" customFormat="1" ht="15.75" x14ac:dyDescent="0.25">
      <c r="A21" s="57"/>
      <c r="B21" s="57"/>
      <c r="C21" s="29"/>
      <c r="D21" s="128" t="s">
        <v>64</v>
      </c>
      <c r="E21" s="89"/>
      <c r="F21" s="88"/>
      <c r="G21" s="90"/>
      <c r="I21" s="206"/>
      <c r="J21" s="128" t="s">
        <v>106</v>
      </c>
      <c r="K21" s="143"/>
      <c r="L21" s="185"/>
      <c r="M21" s="131"/>
      <c r="N21" s="173"/>
      <c r="O21" s="173"/>
      <c r="P21" s="30"/>
      <c r="Q21" s="9"/>
      <c r="R21" s="172"/>
      <c r="S21" s="20"/>
      <c r="T21" s="20"/>
      <c r="U21" s="20"/>
      <c r="V21" s="20"/>
    </row>
    <row r="22" spans="1:28" ht="15.75" x14ac:dyDescent="0.25">
      <c r="A22" s="57"/>
      <c r="B22" s="57"/>
      <c r="C22" s="29"/>
      <c r="D22" s="128" t="s">
        <v>65</v>
      </c>
      <c r="E22" s="89"/>
      <c r="F22" s="88"/>
      <c r="G22" s="199"/>
      <c r="H22" s="88"/>
      <c r="I22" s="208"/>
      <c r="J22" s="128" t="s">
        <v>107</v>
      </c>
      <c r="K22" s="32"/>
      <c r="L22" s="185"/>
      <c r="M22" s="131"/>
      <c r="O22" s="173"/>
      <c r="P22" s="30"/>
      <c r="Q22" s="9"/>
      <c r="R22" s="172"/>
    </row>
    <row r="23" spans="1:28" ht="15.75" x14ac:dyDescent="0.25">
      <c r="A23" s="57"/>
      <c r="B23" s="57"/>
      <c r="C23" s="29"/>
      <c r="D23" s="128"/>
      <c r="E23" s="89"/>
      <c r="F23" s="89" t="s">
        <v>110</v>
      </c>
      <c r="G23" s="210"/>
      <c r="H23" s="211"/>
      <c r="I23" s="209"/>
      <c r="J23" s="186" t="s">
        <v>139</v>
      </c>
      <c r="K23" s="32"/>
      <c r="L23" s="134"/>
      <c r="M23" s="131"/>
      <c r="N23" s="131"/>
      <c r="O23" s="173"/>
      <c r="P23" s="30"/>
      <c r="Q23" s="9"/>
      <c r="R23" s="172"/>
    </row>
    <row r="24" spans="1:28" s="167" customFormat="1" x14ac:dyDescent="0.25">
      <c r="A24" s="57"/>
      <c r="B24" s="57"/>
      <c r="C24" s="33"/>
      <c r="D24" s="34"/>
      <c r="E24" s="34"/>
      <c r="F24" s="34"/>
      <c r="G24" s="35"/>
      <c r="H24" s="200"/>
      <c r="I24" s="36"/>
      <c r="J24" s="263">
        <v>28.59</v>
      </c>
      <c r="K24" s="264" t="s">
        <v>158</v>
      </c>
      <c r="L24" s="264"/>
      <c r="M24" s="264"/>
      <c r="N24" s="265">
        <v>0.25</v>
      </c>
      <c r="O24" s="266" t="s">
        <v>130</v>
      </c>
      <c r="P24" s="267"/>
      <c r="Q24" s="9"/>
      <c r="R24" s="172"/>
      <c r="S24" s="20"/>
      <c r="T24" s="20"/>
      <c r="U24" s="20"/>
      <c r="V24" s="20"/>
    </row>
    <row r="25" spans="1:28" x14ac:dyDescent="0.25">
      <c r="A25" s="57"/>
      <c r="B25" s="57"/>
      <c r="C25" s="23"/>
      <c r="D25" s="70"/>
      <c r="E25" s="70"/>
      <c r="F25" s="70"/>
      <c r="G25" s="32"/>
      <c r="H25" s="32"/>
      <c r="I25" s="71"/>
      <c r="J25" s="71"/>
      <c r="K25" s="23"/>
      <c r="L25" s="132"/>
      <c r="M25" s="132"/>
      <c r="N25" s="132"/>
      <c r="O25" s="132"/>
      <c r="P25" s="132"/>
      <c r="Q25" s="9"/>
      <c r="R25" s="172"/>
    </row>
    <row r="26" spans="1:28" s="1" customFormat="1" x14ac:dyDescent="0.25">
      <c r="A26" s="57"/>
      <c r="B26" s="57"/>
      <c r="C26" s="23"/>
      <c r="D26" s="70"/>
      <c r="E26" s="70"/>
      <c r="F26" s="70"/>
      <c r="G26" s="32"/>
      <c r="H26" s="32"/>
      <c r="I26" s="71"/>
      <c r="J26" s="71"/>
      <c r="K26" s="23"/>
      <c r="L26" s="132"/>
      <c r="M26" s="132"/>
      <c r="N26" s="132"/>
      <c r="O26" s="132"/>
      <c r="P26" s="132"/>
      <c r="Q26" s="9"/>
      <c r="R26" s="172"/>
      <c r="S26" s="20"/>
      <c r="U26" s="20"/>
      <c r="V26" s="20"/>
    </row>
    <row r="27" spans="1:28" s="1" customFormat="1" ht="15.75" x14ac:dyDescent="0.25">
      <c r="A27" s="57"/>
      <c r="B27" s="58"/>
      <c r="C27" s="222" t="s">
        <v>41</v>
      </c>
      <c r="D27" s="223"/>
      <c r="E27" s="223"/>
      <c r="F27" s="223"/>
      <c r="G27" s="223"/>
      <c r="H27" s="223"/>
      <c r="I27" s="223"/>
      <c r="J27" s="224"/>
      <c r="K27" s="281" t="s">
        <v>38</v>
      </c>
      <c r="L27" s="282"/>
      <c r="M27" s="282"/>
      <c r="N27" s="282"/>
      <c r="O27" s="282"/>
      <c r="P27" s="283"/>
      <c r="Q27" s="9"/>
      <c r="R27" s="172"/>
      <c r="S27" s="20"/>
      <c r="T27" s="20"/>
      <c r="U27" s="20"/>
      <c r="V27" s="20"/>
    </row>
    <row r="28" spans="1:28" ht="79.5" customHeight="1" x14ac:dyDescent="0.25">
      <c r="A28" s="84"/>
      <c r="B28" s="59"/>
      <c r="C28" s="38"/>
      <c r="D28" s="262" t="s">
        <v>129</v>
      </c>
      <c r="E28" s="225" t="s">
        <v>166</v>
      </c>
      <c r="F28" s="93" t="s">
        <v>15</v>
      </c>
      <c r="G28" s="93" t="s">
        <v>142</v>
      </c>
      <c r="H28" s="93" t="s">
        <v>143</v>
      </c>
      <c r="I28" s="93" t="s">
        <v>144</v>
      </c>
      <c r="J28" s="93" t="s">
        <v>14</v>
      </c>
      <c r="K28" s="229" t="s">
        <v>5</v>
      </c>
      <c r="L28" s="229" t="s">
        <v>24</v>
      </c>
      <c r="M28" s="230" t="s">
        <v>56</v>
      </c>
      <c r="N28" s="230" t="s">
        <v>54</v>
      </c>
      <c r="O28" s="230" t="s">
        <v>57</v>
      </c>
      <c r="P28" s="230" t="s">
        <v>26</v>
      </c>
      <c r="Q28" s="18"/>
      <c r="R28" s="174"/>
      <c r="S28" s="21"/>
      <c r="T28" s="52"/>
      <c r="U28" s="21"/>
      <c r="V28" s="21"/>
      <c r="W28" s="50"/>
      <c r="X28" s="51"/>
      <c r="Z28" s="51"/>
      <c r="AB28" s="47"/>
    </row>
    <row r="29" spans="1:28" ht="15.75" x14ac:dyDescent="0.25">
      <c r="A29" s="212" t="s">
        <v>25</v>
      </c>
      <c r="B29" s="59"/>
      <c r="C29" s="49"/>
      <c r="D29" s="94"/>
      <c r="E29" s="95"/>
      <c r="F29" s="96"/>
      <c r="G29" s="96"/>
      <c r="H29" s="96"/>
      <c r="I29" s="96"/>
      <c r="J29" s="96"/>
      <c r="K29" s="96"/>
      <c r="L29" s="96"/>
      <c r="M29" s="96"/>
      <c r="N29" s="96"/>
      <c r="O29" s="97"/>
      <c r="P29" s="96"/>
      <c r="Q29" s="18"/>
      <c r="R29" s="174"/>
      <c r="S29" s="21"/>
      <c r="T29" s="21"/>
      <c r="U29" s="21"/>
      <c r="V29" s="21"/>
      <c r="W29" s="50"/>
    </row>
    <row r="30" spans="1:28" ht="15.75" x14ac:dyDescent="0.25">
      <c r="A30" s="57" t="str">
        <f t="shared" ref="A30:A61" si="0">IF(OR(D30&lt;&gt;"",F30&lt;&gt;"",G30&lt;&gt;"",I30&lt;&gt;"",J30&lt;&gt;""),"Show","Hide")</f>
        <v>Hide</v>
      </c>
      <c r="B30" s="57"/>
      <c r="C30" s="67">
        <v>1</v>
      </c>
      <c r="D30" s="202"/>
      <c r="E30" s="213"/>
      <c r="F30" s="213"/>
      <c r="G30" s="98"/>
      <c r="H30" s="98"/>
      <c r="I30" s="232"/>
      <c r="J30" s="101"/>
      <c r="K30" s="201" t="str">
        <f>IF(F30="Ineligible",("None"),(IF(H30="",("-"),(IF(H30&lt;&gt;"",IF(H30&lt;($J$24-1.99),"Full",IF(H30&gt;=$J$24,"None","Partial")))))))</f>
        <v>-</v>
      </c>
      <c r="L30" s="99" t="str">
        <f t="shared" ref="L30:L61" si="1">IF(OR(F30="Ineligible",H30=0,E30="",F30=""),"",IF(H30&gt;$J$24,0,MIN(2,($J$24-H30))))</f>
        <v/>
      </c>
      <c r="M30" s="166" t="str">
        <f>IFERROR(IF(OR(N30="",O30=""),"",+(N30)/((1754.5)*L30)), " ")</f>
        <v/>
      </c>
      <c r="N30" s="100" t="str">
        <f>IF(OR(L30="",G30="",E30="",F30=""),"",I30*L30*J30)</f>
        <v/>
      </c>
      <c r="O30" s="100" t="str">
        <f>IF(N30="","",(N30*0.175))</f>
        <v/>
      </c>
      <c r="P30" s="100">
        <f>SUM(N30:O30)</f>
        <v>0</v>
      </c>
      <c r="Q30" s="19"/>
      <c r="R30" s="175"/>
      <c r="S30" s="52"/>
      <c r="T30" s="52"/>
      <c r="U30" s="52"/>
      <c r="V30" s="50"/>
      <c r="W30" s="50"/>
    </row>
    <row r="31" spans="1:28" ht="15.75" x14ac:dyDescent="0.25">
      <c r="A31" s="57" t="str">
        <f t="shared" si="0"/>
        <v>Hide</v>
      </c>
      <c r="B31" s="57"/>
      <c r="C31" s="67">
        <v>2</v>
      </c>
      <c r="D31" s="202"/>
      <c r="E31" s="213"/>
      <c r="F31" s="213"/>
      <c r="G31" s="98"/>
      <c r="H31" s="98"/>
      <c r="I31" s="232"/>
      <c r="J31" s="101"/>
      <c r="K31" s="201" t="str">
        <f t="shared" ref="K31:K61" si="2">IF(F31="Ineligible",("None"),(IF(H31="",("-"),(IF(H31&lt;&gt;"",IF(H31&lt;($J$24-1.99),"Full",IF(H31&gt;=$J$24,"None","Partial")))))))</f>
        <v>-</v>
      </c>
      <c r="L31" s="99" t="str">
        <f t="shared" si="1"/>
        <v/>
      </c>
      <c r="M31" s="166" t="str">
        <f t="shared" ref="M31:M94" si="3">IFERROR(IF(OR(N31="",O31=""),"",+(N31)/((1754.5)*L31)), " ")</f>
        <v/>
      </c>
      <c r="N31" s="100" t="str">
        <f t="shared" ref="N31:N94" si="4">IF(OR(L31="",G31="",E31="",F31=""),"",I31*L31*J31)</f>
        <v/>
      </c>
      <c r="O31" s="100" t="str">
        <f t="shared" ref="O31:O94" si="5">IF(N31="","",(N31*0.175))</f>
        <v/>
      </c>
      <c r="P31" s="100">
        <f t="shared" ref="P31:P61" si="6">SUM(N31:O31)</f>
        <v>0</v>
      </c>
      <c r="Q31" s="19"/>
      <c r="R31" s="175"/>
      <c r="S31" s="52"/>
      <c r="T31" s="52"/>
      <c r="U31" s="52"/>
      <c r="V31" s="50"/>
      <c r="W31" s="50"/>
    </row>
    <row r="32" spans="1:28" ht="15.75" x14ac:dyDescent="0.25">
      <c r="A32" s="57" t="str">
        <f t="shared" si="0"/>
        <v>Hide</v>
      </c>
      <c r="B32" s="57"/>
      <c r="C32" s="67">
        <v>3</v>
      </c>
      <c r="D32" s="202"/>
      <c r="E32" s="213"/>
      <c r="F32" s="213"/>
      <c r="G32" s="98"/>
      <c r="H32" s="98"/>
      <c r="I32" s="232"/>
      <c r="J32" s="101"/>
      <c r="K32" s="201" t="str">
        <f t="shared" si="2"/>
        <v>-</v>
      </c>
      <c r="L32" s="99" t="str">
        <f t="shared" si="1"/>
        <v/>
      </c>
      <c r="M32" s="166" t="str">
        <f t="shared" si="3"/>
        <v/>
      </c>
      <c r="N32" s="100" t="str">
        <f t="shared" si="4"/>
        <v/>
      </c>
      <c r="O32" s="100" t="str">
        <f t="shared" si="5"/>
        <v/>
      </c>
      <c r="P32" s="100">
        <f t="shared" si="6"/>
        <v>0</v>
      </c>
      <c r="Q32" s="19"/>
      <c r="R32" s="175"/>
      <c r="S32" s="52"/>
      <c r="T32" s="52"/>
      <c r="U32" s="52"/>
      <c r="V32" s="50"/>
      <c r="W32" s="50"/>
      <c r="Z32" s="51"/>
    </row>
    <row r="33" spans="1:26" ht="15.75" x14ac:dyDescent="0.25">
      <c r="A33" s="57" t="str">
        <f t="shared" si="0"/>
        <v>Hide</v>
      </c>
      <c r="B33" s="66"/>
      <c r="C33" s="67">
        <v>4</v>
      </c>
      <c r="D33" s="202"/>
      <c r="E33" s="213"/>
      <c r="F33" s="213"/>
      <c r="G33" s="98"/>
      <c r="H33" s="98"/>
      <c r="I33" s="232"/>
      <c r="J33" s="101"/>
      <c r="K33" s="201" t="str">
        <f t="shared" si="2"/>
        <v>-</v>
      </c>
      <c r="L33" s="99" t="str">
        <f t="shared" si="1"/>
        <v/>
      </c>
      <c r="M33" s="166" t="str">
        <f t="shared" si="3"/>
        <v/>
      </c>
      <c r="N33" s="100" t="str">
        <f t="shared" si="4"/>
        <v/>
      </c>
      <c r="O33" s="100" t="str">
        <f t="shared" si="5"/>
        <v/>
      </c>
      <c r="P33" s="100">
        <f t="shared" si="6"/>
        <v>0</v>
      </c>
      <c r="Q33" s="19"/>
      <c r="R33" s="175"/>
      <c r="S33" s="52"/>
      <c r="T33" s="52"/>
      <c r="U33" s="52"/>
      <c r="V33" s="50"/>
      <c r="W33" s="50"/>
      <c r="Z33" s="51"/>
    </row>
    <row r="34" spans="1:26" ht="15.75" x14ac:dyDescent="0.25">
      <c r="A34" s="57" t="str">
        <f t="shared" si="0"/>
        <v>Hide</v>
      </c>
      <c r="B34" s="66"/>
      <c r="C34" s="67">
        <v>5</v>
      </c>
      <c r="D34" s="219"/>
      <c r="E34" s="213"/>
      <c r="F34" s="213"/>
      <c r="G34" s="98"/>
      <c r="H34" s="98"/>
      <c r="I34" s="232"/>
      <c r="J34" s="101"/>
      <c r="K34" s="201" t="str">
        <f t="shared" si="2"/>
        <v>-</v>
      </c>
      <c r="L34" s="99" t="str">
        <f t="shared" si="1"/>
        <v/>
      </c>
      <c r="M34" s="166" t="str">
        <f t="shared" si="3"/>
        <v/>
      </c>
      <c r="N34" s="100" t="str">
        <f t="shared" si="4"/>
        <v/>
      </c>
      <c r="O34" s="100" t="str">
        <f t="shared" si="5"/>
        <v/>
      </c>
      <c r="P34" s="100">
        <f t="shared" si="6"/>
        <v>0</v>
      </c>
      <c r="Q34" s="19"/>
      <c r="R34" s="175"/>
      <c r="S34" s="52"/>
      <c r="T34" s="52"/>
      <c r="U34" s="52"/>
      <c r="V34" s="50"/>
      <c r="W34" s="47"/>
    </row>
    <row r="35" spans="1:26" ht="15.75" x14ac:dyDescent="0.25">
      <c r="A35" s="57" t="str">
        <f t="shared" si="0"/>
        <v>Hide</v>
      </c>
      <c r="B35" s="66"/>
      <c r="C35" s="67">
        <v>6</v>
      </c>
      <c r="D35" s="219"/>
      <c r="E35" s="213"/>
      <c r="F35" s="213"/>
      <c r="G35" s="98"/>
      <c r="H35" s="98"/>
      <c r="I35" s="232"/>
      <c r="J35" s="101"/>
      <c r="K35" s="201" t="str">
        <f t="shared" si="2"/>
        <v>-</v>
      </c>
      <c r="L35" s="99" t="str">
        <f t="shared" si="1"/>
        <v/>
      </c>
      <c r="M35" s="166" t="str">
        <f t="shared" si="3"/>
        <v/>
      </c>
      <c r="N35" s="100" t="str">
        <f t="shared" si="4"/>
        <v/>
      </c>
      <c r="O35" s="100" t="str">
        <f t="shared" si="5"/>
        <v/>
      </c>
      <c r="P35" s="100">
        <f t="shared" si="6"/>
        <v>0</v>
      </c>
      <c r="Q35" s="19"/>
      <c r="R35" s="175"/>
      <c r="S35" s="52"/>
      <c r="T35" s="52"/>
      <c r="U35" s="52"/>
      <c r="V35" s="50"/>
      <c r="W35" s="47"/>
    </row>
    <row r="36" spans="1:26" ht="15.75" x14ac:dyDescent="0.25">
      <c r="A36" s="57" t="str">
        <f t="shared" si="0"/>
        <v>Hide</v>
      </c>
      <c r="B36" s="66"/>
      <c r="C36" s="67">
        <v>7</v>
      </c>
      <c r="D36" s="202"/>
      <c r="E36" s="213"/>
      <c r="F36" s="213"/>
      <c r="G36" s="98"/>
      <c r="H36" s="98"/>
      <c r="I36" s="232"/>
      <c r="J36" s="101"/>
      <c r="K36" s="201" t="str">
        <f t="shared" si="2"/>
        <v>-</v>
      </c>
      <c r="L36" s="99" t="str">
        <f t="shared" si="1"/>
        <v/>
      </c>
      <c r="M36" s="166" t="str">
        <f t="shared" si="3"/>
        <v/>
      </c>
      <c r="N36" s="100" t="str">
        <f t="shared" si="4"/>
        <v/>
      </c>
      <c r="O36" s="100" t="str">
        <f t="shared" si="5"/>
        <v/>
      </c>
      <c r="P36" s="100">
        <f t="shared" si="6"/>
        <v>0</v>
      </c>
      <c r="Q36" s="19"/>
      <c r="R36" s="172"/>
      <c r="S36" s="22"/>
      <c r="T36" s="22"/>
      <c r="U36" s="22"/>
      <c r="V36" s="50"/>
      <c r="W36" s="47"/>
    </row>
    <row r="37" spans="1:26" ht="15.75" x14ac:dyDescent="0.25">
      <c r="A37" s="57" t="str">
        <f t="shared" si="0"/>
        <v>Hide</v>
      </c>
      <c r="B37" s="66"/>
      <c r="C37" s="67">
        <v>8</v>
      </c>
      <c r="D37" s="202"/>
      <c r="E37" s="213"/>
      <c r="F37" s="213"/>
      <c r="G37" s="98"/>
      <c r="H37" s="98"/>
      <c r="I37" s="232"/>
      <c r="J37" s="101"/>
      <c r="K37" s="201" t="str">
        <f t="shared" si="2"/>
        <v>-</v>
      </c>
      <c r="L37" s="99" t="str">
        <f t="shared" si="1"/>
        <v/>
      </c>
      <c r="M37" s="166" t="str">
        <f t="shared" si="3"/>
        <v/>
      </c>
      <c r="N37" s="100" t="str">
        <f t="shared" si="4"/>
        <v/>
      </c>
      <c r="O37" s="100" t="str">
        <f t="shared" si="5"/>
        <v/>
      </c>
      <c r="P37" s="100">
        <f t="shared" si="6"/>
        <v>0</v>
      </c>
      <c r="Q37" s="19"/>
      <c r="R37" s="176"/>
      <c r="S37" s="22"/>
      <c r="T37" s="22"/>
      <c r="U37" s="22"/>
      <c r="V37" s="50"/>
      <c r="W37" s="47"/>
    </row>
    <row r="38" spans="1:26" ht="15.75" x14ac:dyDescent="0.25">
      <c r="A38" s="57" t="str">
        <f t="shared" si="0"/>
        <v>Hide</v>
      </c>
      <c r="B38" s="66"/>
      <c r="C38" s="67">
        <v>9</v>
      </c>
      <c r="D38" s="202"/>
      <c r="E38" s="213"/>
      <c r="F38" s="213"/>
      <c r="G38" s="98"/>
      <c r="H38" s="98"/>
      <c r="I38" s="232"/>
      <c r="J38" s="101"/>
      <c r="K38" s="201" t="str">
        <f t="shared" si="2"/>
        <v>-</v>
      </c>
      <c r="L38" s="99" t="str">
        <f t="shared" si="1"/>
        <v/>
      </c>
      <c r="M38" s="166" t="str">
        <f t="shared" si="3"/>
        <v/>
      </c>
      <c r="N38" s="100" t="str">
        <f t="shared" si="4"/>
        <v/>
      </c>
      <c r="O38" s="100" t="str">
        <f t="shared" si="5"/>
        <v/>
      </c>
      <c r="P38" s="100">
        <f t="shared" si="6"/>
        <v>0</v>
      </c>
      <c r="Q38" s="19"/>
      <c r="R38" s="176"/>
      <c r="S38" s="22"/>
      <c r="T38" s="22"/>
      <c r="U38" s="22"/>
      <c r="V38" s="50"/>
      <c r="W38" s="47"/>
    </row>
    <row r="39" spans="1:26" ht="15.75" x14ac:dyDescent="0.25">
      <c r="A39" s="57" t="str">
        <f t="shared" si="0"/>
        <v>Hide</v>
      </c>
      <c r="B39" s="66"/>
      <c r="C39" s="67">
        <v>10</v>
      </c>
      <c r="D39" s="219"/>
      <c r="E39" s="213"/>
      <c r="F39" s="213"/>
      <c r="G39" s="98"/>
      <c r="H39" s="98"/>
      <c r="I39" s="232"/>
      <c r="J39" s="101"/>
      <c r="K39" s="201" t="str">
        <f t="shared" si="2"/>
        <v>-</v>
      </c>
      <c r="L39" s="99" t="str">
        <f t="shared" si="1"/>
        <v/>
      </c>
      <c r="M39" s="166" t="str">
        <f t="shared" si="3"/>
        <v/>
      </c>
      <c r="N39" s="100" t="str">
        <f t="shared" si="4"/>
        <v/>
      </c>
      <c r="O39" s="100" t="str">
        <f t="shared" si="5"/>
        <v/>
      </c>
      <c r="P39" s="100">
        <f t="shared" si="6"/>
        <v>0</v>
      </c>
      <c r="Q39" s="19"/>
      <c r="R39" s="172"/>
      <c r="S39" s="22"/>
      <c r="T39" s="22"/>
      <c r="U39" s="22"/>
      <c r="V39" s="50"/>
      <c r="W39" s="47"/>
    </row>
    <row r="40" spans="1:26" ht="15.75" x14ac:dyDescent="0.25">
      <c r="A40" s="57" t="str">
        <f t="shared" si="0"/>
        <v>Hide</v>
      </c>
      <c r="B40" s="66"/>
      <c r="C40" s="67">
        <v>11</v>
      </c>
      <c r="D40" s="219"/>
      <c r="E40" s="213"/>
      <c r="F40" s="213"/>
      <c r="G40" s="98"/>
      <c r="H40" s="98"/>
      <c r="I40" s="232"/>
      <c r="J40" s="101"/>
      <c r="K40" s="201" t="str">
        <f t="shared" si="2"/>
        <v>-</v>
      </c>
      <c r="L40" s="99" t="str">
        <f t="shared" si="1"/>
        <v/>
      </c>
      <c r="M40" s="166" t="str">
        <f t="shared" si="3"/>
        <v/>
      </c>
      <c r="N40" s="100" t="str">
        <f t="shared" si="4"/>
        <v/>
      </c>
      <c r="O40" s="100" t="str">
        <f t="shared" si="5"/>
        <v/>
      </c>
      <c r="P40" s="100">
        <f t="shared" si="6"/>
        <v>0</v>
      </c>
      <c r="Q40" s="19"/>
      <c r="R40" s="172"/>
      <c r="S40" s="22"/>
      <c r="T40" s="22"/>
      <c r="U40" s="22"/>
      <c r="V40" s="50"/>
      <c r="W40" s="47"/>
    </row>
    <row r="41" spans="1:26" ht="15.75" x14ac:dyDescent="0.25">
      <c r="A41" s="57" t="str">
        <f t="shared" si="0"/>
        <v>Hide</v>
      </c>
      <c r="B41" s="66"/>
      <c r="C41" s="67">
        <v>12</v>
      </c>
      <c r="D41" s="202"/>
      <c r="E41" s="213"/>
      <c r="F41" s="213"/>
      <c r="G41" s="98"/>
      <c r="H41" s="98"/>
      <c r="I41" s="233"/>
      <c r="J41" s="101"/>
      <c r="K41" s="201" t="str">
        <f t="shared" si="2"/>
        <v>-</v>
      </c>
      <c r="L41" s="99" t="str">
        <f t="shared" si="1"/>
        <v/>
      </c>
      <c r="M41" s="166" t="str">
        <f t="shared" si="3"/>
        <v/>
      </c>
      <c r="N41" s="100" t="str">
        <f t="shared" si="4"/>
        <v/>
      </c>
      <c r="O41" s="100" t="str">
        <f t="shared" si="5"/>
        <v/>
      </c>
      <c r="P41" s="100">
        <f t="shared" si="6"/>
        <v>0</v>
      </c>
      <c r="Q41" s="19"/>
      <c r="R41" s="172"/>
      <c r="S41" s="22"/>
      <c r="T41" s="22"/>
      <c r="U41" s="22"/>
      <c r="V41" s="50"/>
      <c r="W41" s="47"/>
    </row>
    <row r="42" spans="1:26" ht="15.75" x14ac:dyDescent="0.25">
      <c r="A42" s="57" t="str">
        <f t="shared" si="0"/>
        <v>Hide</v>
      </c>
      <c r="B42" s="66"/>
      <c r="C42" s="67">
        <v>13</v>
      </c>
      <c r="D42" s="202"/>
      <c r="E42" s="213"/>
      <c r="F42" s="213"/>
      <c r="G42" s="98"/>
      <c r="H42" s="98"/>
      <c r="I42" s="232"/>
      <c r="J42" s="101"/>
      <c r="K42" s="201" t="str">
        <f t="shared" si="2"/>
        <v>-</v>
      </c>
      <c r="L42" s="99" t="str">
        <f t="shared" si="1"/>
        <v/>
      </c>
      <c r="M42" s="166" t="str">
        <f t="shared" si="3"/>
        <v/>
      </c>
      <c r="N42" s="100" t="str">
        <f t="shared" si="4"/>
        <v/>
      </c>
      <c r="O42" s="100" t="str">
        <f t="shared" si="5"/>
        <v/>
      </c>
      <c r="P42" s="100">
        <f t="shared" si="6"/>
        <v>0</v>
      </c>
      <c r="Q42" s="19"/>
      <c r="R42" s="172"/>
      <c r="S42" s="22"/>
      <c r="T42" s="22"/>
      <c r="U42" s="22"/>
      <c r="V42" s="50"/>
      <c r="W42" s="47"/>
    </row>
    <row r="43" spans="1:26" ht="15.75" x14ac:dyDescent="0.25">
      <c r="A43" s="57" t="str">
        <f t="shared" si="0"/>
        <v>Hide</v>
      </c>
      <c r="B43" s="66"/>
      <c r="C43" s="67">
        <v>14</v>
      </c>
      <c r="D43" s="202"/>
      <c r="E43" s="213"/>
      <c r="F43" s="213"/>
      <c r="G43" s="98"/>
      <c r="H43" s="98"/>
      <c r="I43" s="232"/>
      <c r="J43" s="101"/>
      <c r="K43" s="201" t="str">
        <f t="shared" si="2"/>
        <v>-</v>
      </c>
      <c r="L43" s="99" t="str">
        <f t="shared" si="1"/>
        <v/>
      </c>
      <c r="M43" s="166" t="str">
        <f t="shared" si="3"/>
        <v/>
      </c>
      <c r="N43" s="100" t="str">
        <f t="shared" si="4"/>
        <v/>
      </c>
      <c r="O43" s="100" t="str">
        <f t="shared" si="5"/>
        <v/>
      </c>
      <c r="P43" s="100">
        <f t="shared" si="6"/>
        <v>0</v>
      </c>
      <c r="Q43" s="19"/>
      <c r="R43" s="172"/>
      <c r="S43" s="22"/>
      <c r="T43" s="22"/>
      <c r="U43" s="22"/>
      <c r="V43" s="50"/>
      <c r="W43" s="47"/>
    </row>
    <row r="44" spans="1:26" ht="15.75" x14ac:dyDescent="0.25">
      <c r="A44" s="57" t="str">
        <f t="shared" si="0"/>
        <v>Hide</v>
      </c>
      <c r="B44" s="66"/>
      <c r="C44" s="67">
        <v>15</v>
      </c>
      <c r="D44" s="202"/>
      <c r="E44" s="213"/>
      <c r="F44" s="213"/>
      <c r="G44" s="98"/>
      <c r="H44" s="98"/>
      <c r="I44" s="232"/>
      <c r="J44" s="101"/>
      <c r="K44" s="201" t="str">
        <f t="shared" si="2"/>
        <v>-</v>
      </c>
      <c r="L44" s="99" t="str">
        <f t="shared" si="1"/>
        <v/>
      </c>
      <c r="M44" s="166" t="str">
        <f t="shared" si="3"/>
        <v/>
      </c>
      <c r="N44" s="100" t="str">
        <f t="shared" si="4"/>
        <v/>
      </c>
      <c r="O44" s="100" t="str">
        <f t="shared" si="5"/>
        <v/>
      </c>
      <c r="P44" s="100">
        <f t="shared" si="6"/>
        <v>0</v>
      </c>
      <c r="Q44" s="19"/>
      <c r="R44" s="172"/>
      <c r="S44" s="22"/>
      <c r="T44" s="22"/>
      <c r="U44" s="22"/>
      <c r="V44" s="50"/>
      <c r="W44" s="47"/>
    </row>
    <row r="45" spans="1:26" ht="15.75" x14ac:dyDescent="0.25">
      <c r="A45" s="57" t="str">
        <f t="shared" si="0"/>
        <v>Hide</v>
      </c>
      <c r="B45" s="66"/>
      <c r="C45" s="67">
        <v>16</v>
      </c>
      <c r="D45" s="219"/>
      <c r="E45" s="213"/>
      <c r="F45" s="213"/>
      <c r="G45" s="98"/>
      <c r="H45" s="98"/>
      <c r="I45" s="232"/>
      <c r="J45" s="101"/>
      <c r="K45" s="201" t="str">
        <f t="shared" si="2"/>
        <v>-</v>
      </c>
      <c r="L45" s="99" t="str">
        <f t="shared" si="1"/>
        <v/>
      </c>
      <c r="M45" s="166" t="str">
        <f t="shared" si="3"/>
        <v/>
      </c>
      <c r="N45" s="100" t="str">
        <f t="shared" si="4"/>
        <v/>
      </c>
      <c r="O45" s="100" t="str">
        <f t="shared" si="5"/>
        <v/>
      </c>
      <c r="P45" s="100">
        <f t="shared" si="6"/>
        <v>0</v>
      </c>
      <c r="Q45" s="19"/>
      <c r="R45" s="172"/>
      <c r="S45" s="22"/>
      <c r="T45" s="22"/>
      <c r="U45" s="22"/>
      <c r="V45" s="50"/>
      <c r="W45" s="47"/>
    </row>
    <row r="46" spans="1:26" ht="15.75" x14ac:dyDescent="0.25">
      <c r="A46" s="57" t="str">
        <f t="shared" si="0"/>
        <v>Hide</v>
      </c>
      <c r="B46" s="66"/>
      <c r="C46" s="67">
        <v>17</v>
      </c>
      <c r="D46" s="219"/>
      <c r="E46" s="213"/>
      <c r="F46" s="213"/>
      <c r="G46" s="98"/>
      <c r="H46" s="98"/>
      <c r="I46" s="232"/>
      <c r="J46" s="101"/>
      <c r="K46" s="201" t="str">
        <f t="shared" si="2"/>
        <v>-</v>
      </c>
      <c r="L46" s="99" t="str">
        <f t="shared" si="1"/>
        <v/>
      </c>
      <c r="M46" s="166" t="str">
        <f t="shared" si="3"/>
        <v/>
      </c>
      <c r="N46" s="100" t="str">
        <f t="shared" si="4"/>
        <v/>
      </c>
      <c r="O46" s="100" t="str">
        <f t="shared" si="5"/>
        <v/>
      </c>
      <c r="P46" s="100">
        <f t="shared" si="6"/>
        <v>0</v>
      </c>
      <c r="Q46" s="19"/>
      <c r="R46" s="172"/>
      <c r="S46" s="22"/>
      <c r="T46" s="22"/>
      <c r="U46" s="22"/>
      <c r="V46" s="50"/>
      <c r="W46" s="47"/>
    </row>
    <row r="47" spans="1:26" ht="15.75" x14ac:dyDescent="0.25">
      <c r="A47" s="57" t="str">
        <f t="shared" si="0"/>
        <v>Hide</v>
      </c>
      <c r="B47" s="66"/>
      <c r="C47" s="67">
        <v>18</v>
      </c>
      <c r="D47" s="202"/>
      <c r="E47" s="213"/>
      <c r="F47" s="213"/>
      <c r="G47" s="98"/>
      <c r="H47" s="98"/>
      <c r="I47" s="233"/>
      <c r="J47" s="101"/>
      <c r="K47" s="201" t="str">
        <f t="shared" si="2"/>
        <v>-</v>
      </c>
      <c r="L47" s="99" t="str">
        <f t="shared" si="1"/>
        <v/>
      </c>
      <c r="M47" s="166" t="str">
        <f t="shared" si="3"/>
        <v/>
      </c>
      <c r="N47" s="100" t="str">
        <f t="shared" si="4"/>
        <v/>
      </c>
      <c r="O47" s="100" t="str">
        <f t="shared" si="5"/>
        <v/>
      </c>
      <c r="P47" s="100">
        <f t="shared" si="6"/>
        <v>0</v>
      </c>
      <c r="Q47" s="19"/>
      <c r="R47" s="172"/>
      <c r="S47" s="22"/>
      <c r="T47" s="22"/>
      <c r="U47" s="22"/>
      <c r="V47" s="50"/>
      <c r="W47" s="47"/>
    </row>
    <row r="48" spans="1:26" ht="15.75" x14ac:dyDescent="0.25">
      <c r="A48" s="57" t="str">
        <f t="shared" si="0"/>
        <v>Hide</v>
      </c>
      <c r="B48" s="66"/>
      <c r="C48" s="67">
        <v>19</v>
      </c>
      <c r="D48" s="202"/>
      <c r="E48" s="213"/>
      <c r="F48" s="213"/>
      <c r="G48" s="98"/>
      <c r="H48" s="98"/>
      <c r="I48" s="232"/>
      <c r="J48" s="101"/>
      <c r="K48" s="201" t="str">
        <f t="shared" si="2"/>
        <v>-</v>
      </c>
      <c r="L48" s="99" t="str">
        <f t="shared" si="1"/>
        <v/>
      </c>
      <c r="M48" s="166" t="str">
        <f t="shared" si="3"/>
        <v/>
      </c>
      <c r="N48" s="100" t="str">
        <f t="shared" si="4"/>
        <v/>
      </c>
      <c r="O48" s="100" t="str">
        <f t="shared" si="5"/>
        <v/>
      </c>
      <c r="P48" s="100">
        <f t="shared" si="6"/>
        <v>0</v>
      </c>
      <c r="Q48" s="19"/>
      <c r="R48" s="172"/>
      <c r="S48" s="22"/>
      <c r="T48" s="22"/>
      <c r="U48" s="22"/>
      <c r="V48" s="50"/>
      <c r="W48" s="47"/>
    </row>
    <row r="49" spans="1:23" ht="15.75" x14ac:dyDescent="0.25">
      <c r="A49" s="57" t="str">
        <f t="shared" si="0"/>
        <v>Hide</v>
      </c>
      <c r="B49" s="66"/>
      <c r="C49" s="67">
        <v>20</v>
      </c>
      <c r="D49" s="202"/>
      <c r="E49" s="213"/>
      <c r="F49" s="213"/>
      <c r="G49" s="98"/>
      <c r="H49" s="98"/>
      <c r="I49" s="232"/>
      <c r="J49" s="101"/>
      <c r="K49" s="201" t="str">
        <f t="shared" si="2"/>
        <v>-</v>
      </c>
      <c r="L49" s="99" t="str">
        <f t="shared" si="1"/>
        <v/>
      </c>
      <c r="M49" s="166" t="str">
        <f t="shared" si="3"/>
        <v/>
      </c>
      <c r="N49" s="100" t="str">
        <f t="shared" si="4"/>
        <v/>
      </c>
      <c r="O49" s="100" t="str">
        <f t="shared" si="5"/>
        <v/>
      </c>
      <c r="P49" s="100">
        <f t="shared" si="6"/>
        <v>0</v>
      </c>
      <c r="Q49" s="19"/>
      <c r="R49" s="172"/>
      <c r="S49" s="22"/>
      <c r="T49" s="22"/>
      <c r="U49" s="22"/>
      <c r="V49" s="50"/>
      <c r="W49" s="47"/>
    </row>
    <row r="50" spans="1:23" ht="15.75" x14ac:dyDescent="0.25">
      <c r="A50" s="57" t="str">
        <f t="shared" si="0"/>
        <v>Hide</v>
      </c>
      <c r="B50" s="66"/>
      <c r="C50" s="67">
        <v>21</v>
      </c>
      <c r="D50" s="202"/>
      <c r="E50" s="213"/>
      <c r="F50" s="213"/>
      <c r="G50" s="98"/>
      <c r="H50" s="98"/>
      <c r="I50" s="232"/>
      <c r="J50" s="101"/>
      <c r="K50" s="201" t="str">
        <f t="shared" si="2"/>
        <v>-</v>
      </c>
      <c r="L50" s="99" t="str">
        <f t="shared" si="1"/>
        <v/>
      </c>
      <c r="M50" s="166" t="str">
        <f t="shared" si="3"/>
        <v/>
      </c>
      <c r="N50" s="100" t="str">
        <f t="shared" si="4"/>
        <v/>
      </c>
      <c r="O50" s="100" t="str">
        <f t="shared" si="5"/>
        <v/>
      </c>
      <c r="P50" s="100">
        <f t="shared" si="6"/>
        <v>0</v>
      </c>
      <c r="Q50" s="19"/>
      <c r="R50" s="172"/>
      <c r="S50" s="22"/>
      <c r="T50" s="22"/>
      <c r="U50" s="22"/>
      <c r="V50" s="50"/>
      <c r="W50" s="47"/>
    </row>
    <row r="51" spans="1:23" ht="15.75" x14ac:dyDescent="0.25">
      <c r="A51" s="57" t="str">
        <f t="shared" si="0"/>
        <v>Hide</v>
      </c>
      <c r="B51" s="66"/>
      <c r="C51" s="67">
        <v>22</v>
      </c>
      <c r="D51" s="219"/>
      <c r="E51" s="213"/>
      <c r="F51" s="213"/>
      <c r="G51" s="98"/>
      <c r="H51" s="98"/>
      <c r="I51" s="232"/>
      <c r="J51" s="101"/>
      <c r="K51" s="201" t="str">
        <f t="shared" si="2"/>
        <v>-</v>
      </c>
      <c r="L51" s="99" t="str">
        <f t="shared" si="1"/>
        <v/>
      </c>
      <c r="M51" s="166" t="str">
        <f t="shared" si="3"/>
        <v/>
      </c>
      <c r="N51" s="100" t="str">
        <f t="shared" si="4"/>
        <v/>
      </c>
      <c r="O51" s="100" t="str">
        <f t="shared" si="5"/>
        <v/>
      </c>
      <c r="P51" s="100">
        <f t="shared" si="6"/>
        <v>0</v>
      </c>
      <c r="Q51" s="19"/>
      <c r="R51" s="172"/>
      <c r="S51" s="22"/>
      <c r="T51" s="22"/>
      <c r="U51" s="22"/>
      <c r="V51" s="50"/>
      <c r="W51" s="47"/>
    </row>
    <row r="52" spans="1:23" ht="15.75" x14ac:dyDescent="0.25">
      <c r="A52" s="57" t="str">
        <f t="shared" si="0"/>
        <v>Hide</v>
      </c>
      <c r="B52" s="66"/>
      <c r="C52" s="67">
        <v>23</v>
      </c>
      <c r="D52" s="219"/>
      <c r="E52" s="213"/>
      <c r="F52" s="213"/>
      <c r="G52" s="98"/>
      <c r="H52" s="98"/>
      <c r="I52" s="232"/>
      <c r="J52" s="101"/>
      <c r="K52" s="201" t="str">
        <f t="shared" si="2"/>
        <v>-</v>
      </c>
      <c r="L52" s="99" t="str">
        <f t="shared" si="1"/>
        <v/>
      </c>
      <c r="M52" s="166" t="str">
        <f t="shared" si="3"/>
        <v/>
      </c>
      <c r="N52" s="100" t="str">
        <f t="shared" si="4"/>
        <v/>
      </c>
      <c r="O52" s="100" t="str">
        <f t="shared" si="5"/>
        <v/>
      </c>
      <c r="P52" s="100">
        <f t="shared" si="6"/>
        <v>0</v>
      </c>
      <c r="Q52" s="19"/>
      <c r="R52" s="172"/>
      <c r="S52" s="22"/>
      <c r="T52" s="22"/>
      <c r="U52" s="22"/>
      <c r="V52" s="50"/>
      <c r="W52" s="47"/>
    </row>
    <row r="53" spans="1:23" ht="15.75" x14ac:dyDescent="0.25">
      <c r="A53" s="57" t="str">
        <f t="shared" si="0"/>
        <v>Hide</v>
      </c>
      <c r="B53" s="66"/>
      <c r="C53" s="67">
        <v>24</v>
      </c>
      <c r="D53" s="202"/>
      <c r="E53" s="213"/>
      <c r="F53" s="213"/>
      <c r="G53" s="98"/>
      <c r="H53" s="98"/>
      <c r="I53" s="233"/>
      <c r="J53" s="101"/>
      <c r="K53" s="201" t="str">
        <f t="shared" si="2"/>
        <v>-</v>
      </c>
      <c r="L53" s="99" t="str">
        <f t="shared" si="1"/>
        <v/>
      </c>
      <c r="M53" s="166" t="str">
        <f t="shared" si="3"/>
        <v/>
      </c>
      <c r="N53" s="100" t="str">
        <f t="shared" si="4"/>
        <v/>
      </c>
      <c r="O53" s="100" t="str">
        <f t="shared" si="5"/>
        <v/>
      </c>
      <c r="P53" s="100">
        <f t="shared" si="6"/>
        <v>0</v>
      </c>
      <c r="Q53" s="19"/>
      <c r="R53" s="172"/>
      <c r="S53" s="22"/>
      <c r="T53" s="22"/>
      <c r="U53" s="22"/>
      <c r="V53" s="50"/>
      <c r="W53" s="47"/>
    </row>
    <row r="54" spans="1:23" ht="15.75" x14ac:dyDescent="0.25">
      <c r="A54" s="57" t="str">
        <f t="shared" si="0"/>
        <v>Hide</v>
      </c>
      <c r="B54" s="66"/>
      <c r="C54" s="67">
        <v>25</v>
      </c>
      <c r="D54" s="202"/>
      <c r="E54" s="213"/>
      <c r="F54" s="213"/>
      <c r="G54" s="98"/>
      <c r="H54" s="98"/>
      <c r="I54" s="232"/>
      <c r="J54" s="101"/>
      <c r="K54" s="201" t="str">
        <f t="shared" si="2"/>
        <v>-</v>
      </c>
      <c r="L54" s="99" t="str">
        <f t="shared" si="1"/>
        <v/>
      </c>
      <c r="M54" s="166" t="str">
        <f t="shared" si="3"/>
        <v/>
      </c>
      <c r="N54" s="100" t="str">
        <f t="shared" si="4"/>
        <v/>
      </c>
      <c r="O54" s="100" t="str">
        <f t="shared" si="5"/>
        <v/>
      </c>
      <c r="P54" s="100">
        <f t="shared" si="6"/>
        <v>0</v>
      </c>
      <c r="Q54" s="19"/>
      <c r="R54" s="172"/>
      <c r="S54" s="22"/>
      <c r="T54" s="22"/>
      <c r="U54" s="22"/>
      <c r="V54" s="50"/>
      <c r="W54" s="47"/>
    </row>
    <row r="55" spans="1:23" ht="15.75" x14ac:dyDescent="0.25">
      <c r="A55" s="57" t="str">
        <f t="shared" si="0"/>
        <v>Hide</v>
      </c>
      <c r="B55" s="66"/>
      <c r="C55" s="67">
        <v>26</v>
      </c>
      <c r="D55" s="202"/>
      <c r="E55" s="213"/>
      <c r="F55" s="213"/>
      <c r="G55" s="98"/>
      <c r="H55" s="98"/>
      <c r="I55" s="232"/>
      <c r="J55" s="101"/>
      <c r="K55" s="201" t="str">
        <f t="shared" si="2"/>
        <v>-</v>
      </c>
      <c r="L55" s="99" t="str">
        <f t="shared" si="1"/>
        <v/>
      </c>
      <c r="M55" s="166" t="str">
        <f t="shared" si="3"/>
        <v/>
      </c>
      <c r="N55" s="100" t="str">
        <f t="shared" si="4"/>
        <v/>
      </c>
      <c r="O55" s="100" t="str">
        <f t="shared" si="5"/>
        <v/>
      </c>
      <c r="P55" s="100">
        <f t="shared" si="6"/>
        <v>0</v>
      </c>
      <c r="Q55" s="19"/>
      <c r="R55" s="172"/>
      <c r="S55" s="22"/>
      <c r="T55" s="22"/>
      <c r="U55" s="22"/>
      <c r="V55" s="50"/>
      <c r="W55" s="47"/>
    </row>
    <row r="56" spans="1:23" ht="15.75" x14ac:dyDescent="0.25">
      <c r="A56" s="57" t="str">
        <f t="shared" si="0"/>
        <v>Hide</v>
      </c>
      <c r="B56" s="66"/>
      <c r="C56" s="67">
        <v>27</v>
      </c>
      <c r="D56" s="202"/>
      <c r="E56" s="213"/>
      <c r="F56" s="213"/>
      <c r="G56" s="98"/>
      <c r="H56" s="98"/>
      <c r="I56" s="232"/>
      <c r="J56" s="101"/>
      <c r="K56" s="201" t="str">
        <f t="shared" si="2"/>
        <v>-</v>
      </c>
      <c r="L56" s="99" t="str">
        <f t="shared" si="1"/>
        <v/>
      </c>
      <c r="M56" s="166" t="str">
        <f t="shared" si="3"/>
        <v/>
      </c>
      <c r="N56" s="100" t="str">
        <f t="shared" si="4"/>
        <v/>
      </c>
      <c r="O56" s="100" t="str">
        <f t="shared" si="5"/>
        <v/>
      </c>
      <c r="P56" s="100">
        <f t="shared" si="6"/>
        <v>0</v>
      </c>
      <c r="Q56" s="19"/>
      <c r="R56" s="172"/>
      <c r="S56" s="22"/>
      <c r="T56" s="22"/>
      <c r="U56" s="22"/>
      <c r="V56" s="50"/>
      <c r="W56" s="47"/>
    </row>
    <row r="57" spans="1:23" ht="15.75" x14ac:dyDescent="0.25">
      <c r="A57" s="57" t="str">
        <f t="shared" si="0"/>
        <v>Hide</v>
      </c>
      <c r="B57" s="66"/>
      <c r="C57" s="67">
        <v>28</v>
      </c>
      <c r="D57" s="219"/>
      <c r="E57" s="213"/>
      <c r="F57" s="213"/>
      <c r="G57" s="98"/>
      <c r="H57" s="98"/>
      <c r="I57" s="232"/>
      <c r="J57" s="101"/>
      <c r="K57" s="201" t="str">
        <f t="shared" si="2"/>
        <v>-</v>
      </c>
      <c r="L57" s="99" t="str">
        <f t="shared" si="1"/>
        <v/>
      </c>
      <c r="M57" s="166" t="str">
        <f t="shared" si="3"/>
        <v/>
      </c>
      <c r="N57" s="100" t="str">
        <f t="shared" si="4"/>
        <v/>
      </c>
      <c r="O57" s="100" t="str">
        <f t="shared" si="5"/>
        <v/>
      </c>
      <c r="P57" s="100">
        <f t="shared" si="6"/>
        <v>0</v>
      </c>
      <c r="Q57" s="19"/>
      <c r="R57" s="172"/>
      <c r="S57" s="22"/>
      <c r="T57" s="22"/>
      <c r="U57" s="22"/>
      <c r="V57" s="50"/>
      <c r="W57" s="47"/>
    </row>
    <row r="58" spans="1:23" ht="15.75" x14ac:dyDescent="0.25">
      <c r="A58" s="57" t="str">
        <f t="shared" si="0"/>
        <v>Hide</v>
      </c>
      <c r="B58" s="66"/>
      <c r="C58" s="67">
        <v>29</v>
      </c>
      <c r="D58" s="219"/>
      <c r="E58" s="213"/>
      <c r="F58" s="213"/>
      <c r="G58" s="98"/>
      <c r="H58" s="98"/>
      <c r="I58" s="232"/>
      <c r="J58" s="101"/>
      <c r="K58" s="201" t="str">
        <f t="shared" si="2"/>
        <v>-</v>
      </c>
      <c r="L58" s="99" t="str">
        <f t="shared" si="1"/>
        <v/>
      </c>
      <c r="M58" s="166" t="str">
        <f t="shared" si="3"/>
        <v/>
      </c>
      <c r="N58" s="100" t="str">
        <f t="shared" si="4"/>
        <v/>
      </c>
      <c r="O58" s="100" t="str">
        <f t="shared" si="5"/>
        <v/>
      </c>
      <c r="P58" s="100">
        <f t="shared" si="6"/>
        <v>0</v>
      </c>
      <c r="Q58" s="19"/>
      <c r="R58" s="172"/>
      <c r="S58" s="22"/>
      <c r="T58" s="22"/>
      <c r="U58" s="22"/>
      <c r="V58" s="50"/>
      <c r="W58" s="47"/>
    </row>
    <row r="59" spans="1:23" ht="15.75" x14ac:dyDescent="0.25">
      <c r="A59" s="57" t="str">
        <f t="shared" si="0"/>
        <v>Hide</v>
      </c>
      <c r="B59" s="66"/>
      <c r="C59" s="67">
        <v>30</v>
      </c>
      <c r="D59" s="219"/>
      <c r="E59" s="213"/>
      <c r="F59" s="213"/>
      <c r="G59" s="98"/>
      <c r="H59" s="98"/>
      <c r="I59" s="232"/>
      <c r="J59" s="101"/>
      <c r="K59" s="201" t="str">
        <f t="shared" si="2"/>
        <v>-</v>
      </c>
      <c r="L59" s="99" t="str">
        <f t="shared" si="1"/>
        <v/>
      </c>
      <c r="M59" s="166" t="str">
        <f t="shared" si="3"/>
        <v/>
      </c>
      <c r="N59" s="100" t="str">
        <f t="shared" si="4"/>
        <v/>
      </c>
      <c r="O59" s="100" t="str">
        <f t="shared" si="5"/>
        <v/>
      </c>
      <c r="P59" s="100">
        <f t="shared" si="6"/>
        <v>0</v>
      </c>
      <c r="Q59" s="19"/>
      <c r="R59" s="172"/>
      <c r="S59" s="22"/>
      <c r="T59" s="22"/>
      <c r="U59" s="22"/>
      <c r="V59" s="50"/>
      <c r="W59" s="47"/>
    </row>
    <row r="60" spans="1:23" ht="15.75" x14ac:dyDescent="0.25">
      <c r="A60" s="57" t="str">
        <f t="shared" si="0"/>
        <v>Hide</v>
      </c>
      <c r="B60" s="66"/>
      <c r="C60" s="67">
        <v>31</v>
      </c>
      <c r="D60" s="202"/>
      <c r="E60" s="213"/>
      <c r="F60" s="213"/>
      <c r="G60" s="98"/>
      <c r="H60" s="98"/>
      <c r="I60" s="232"/>
      <c r="J60" s="101"/>
      <c r="K60" s="201" t="str">
        <f t="shared" si="2"/>
        <v>-</v>
      </c>
      <c r="L60" s="99" t="str">
        <f t="shared" si="1"/>
        <v/>
      </c>
      <c r="M60" s="166" t="str">
        <f t="shared" si="3"/>
        <v/>
      </c>
      <c r="N60" s="100" t="str">
        <f t="shared" si="4"/>
        <v/>
      </c>
      <c r="O60" s="100" t="str">
        <f t="shared" si="5"/>
        <v/>
      </c>
      <c r="P60" s="100">
        <f t="shared" si="6"/>
        <v>0</v>
      </c>
      <c r="Q60" s="19"/>
      <c r="R60" s="172"/>
      <c r="S60" s="22"/>
      <c r="T60" s="22"/>
      <c r="U60" s="22"/>
      <c r="V60" s="50"/>
      <c r="W60" s="47"/>
    </row>
    <row r="61" spans="1:23" ht="15.75" x14ac:dyDescent="0.25">
      <c r="A61" s="57" t="str">
        <f t="shared" si="0"/>
        <v>Hide</v>
      </c>
      <c r="B61" s="66"/>
      <c r="C61" s="67">
        <v>32</v>
      </c>
      <c r="D61" s="202"/>
      <c r="E61" s="213"/>
      <c r="F61" s="213"/>
      <c r="G61" s="98"/>
      <c r="H61" s="98"/>
      <c r="I61" s="232"/>
      <c r="J61" s="101"/>
      <c r="K61" s="201" t="str">
        <f t="shared" si="2"/>
        <v>-</v>
      </c>
      <c r="L61" s="99" t="str">
        <f t="shared" si="1"/>
        <v/>
      </c>
      <c r="M61" s="166" t="str">
        <f t="shared" si="3"/>
        <v/>
      </c>
      <c r="N61" s="100" t="str">
        <f t="shared" si="4"/>
        <v/>
      </c>
      <c r="O61" s="100" t="str">
        <f t="shared" si="5"/>
        <v/>
      </c>
      <c r="P61" s="100">
        <f t="shared" si="6"/>
        <v>0</v>
      </c>
      <c r="Q61" s="19"/>
      <c r="R61" s="172"/>
      <c r="S61" s="22"/>
      <c r="T61" s="22"/>
      <c r="U61" s="22"/>
      <c r="V61" s="50"/>
      <c r="W61" s="47"/>
    </row>
    <row r="62" spans="1:23" ht="15.75" x14ac:dyDescent="0.25">
      <c r="A62" s="57" t="str">
        <f t="shared" ref="A62:A93" si="7">IF(OR(D62&lt;&gt;"",F62&lt;&gt;"",G62&lt;&gt;"",I62&lt;&gt;"",J62&lt;&gt;""),"Show","Hide")</f>
        <v>Hide</v>
      </c>
      <c r="B62" s="66"/>
      <c r="C62" s="67">
        <v>33</v>
      </c>
      <c r="D62" s="202"/>
      <c r="E62" s="213"/>
      <c r="F62" s="213"/>
      <c r="G62" s="98"/>
      <c r="H62" s="98"/>
      <c r="I62" s="232"/>
      <c r="J62" s="101"/>
      <c r="K62" s="201" t="str">
        <f t="shared" ref="K62:K93" si="8">IF(F62="Ineligible",("None"),(IF(H62="",("-"),(IF(H62&lt;&gt;"",IF(H62&lt;($J$24-1.99),"Full",IF(H62&gt;=$J$24,"None","Partial")))))))</f>
        <v>-</v>
      </c>
      <c r="L62" s="99" t="str">
        <f t="shared" ref="L62:L93" si="9">IF(OR(F62="Ineligible",H62=0,E62="",F62=""),"",IF(H62&gt;$J$24,0,MIN(2,($J$24-H62))))</f>
        <v/>
      </c>
      <c r="M62" s="166" t="str">
        <f t="shared" si="3"/>
        <v/>
      </c>
      <c r="N62" s="100" t="str">
        <f t="shared" si="4"/>
        <v/>
      </c>
      <c r="O62" s="100" t="str">
        <f t="shared" si="5"/>
        <v/>
      </c>
      <c r="P62" s="100">
        <f t="shared" ref="P62:P93" si="10">SUM(N62:O62)</f>
        <v>0</v>
      </c>
      <c r="Q62" s="19"/>
      <c r="R62" s="172"/>
      <c r="S62" s="22"/>
      <c r="T62" s="22"/>
      <c r="U62" s="22"/>
      <c r="V62" s="50"/>
      <c r="W62" s="47"/>
    </row>
    <row r="63" spans="1:23" ht="15.75" x14ac:dyDescent="0.25">
      <c r="A63" s="57" t="str">
        <f t="shared" si="7"/>
        <v>Hide</v>
      </c>
      <c r="B63" s="66"/>
      <c r="C63" s="67">
        <v>34</v>
      </c>
      <c r="D63" s="219"/>
      <c r="E63" s="213"/>
      <c r="F63" s="213"/>
      <c r="G63" s="98"/>
      <c r="H63" s="98"/>
      <c r="I63" s="232"/>
      <c r="J63" s="101"/>
      <c r="K63" s="201" t="str">
        <f t="shared" si="8"/>
        <v>-</v>
      </c>
      <c r="L63" s="99" t="str">
        <f t="shared" si="9"/>
        <v/>
      </c>
      <c r="M63" s="166" t="str">
        <f t="shared" si="3"/>
        <v/>
      </c>
      <c r="N63" s="100" t="str">
        <f t="shared" si="4"/>
        <v/>
      </c>
      <c r="O63" s="100" t="str">
        <f t="shared" si="5"/>
        <v/>
      </c>
      <c r="P63" s="100">
        <f t="shared" si="10"/>
        <v>0</v>
      </c>
      <c r="Q63" s="19"/>
      <c r="R63" s="172"/>
      <c r="S63" s="22"/>
      <c r="T63" s="22"/>
      <c r="U63" s="22"/>
      <c r="V63" s="50"/>
      <c r="W63" s="47"/>
    </row>
    <row r="64" spans="1:23" ht="15.75" x14ac:dyDescent="0.25">
      <c r="A64" s="57" t="str">
        <f t="shared" si="7"/>
        <v>Hide</v>
      </c>
      <c r="B64" s="66"/>
      <c r="C64" s="67">
        <v>35</v>
      </c>
      <c r="D64" s="219"/>
      <c r="E64" s="213"/>
      <c r="F64" s="213"/>
      <c r="G64" s="98"/>
      <c r="H64" s="98"/>
      <c r="I64" s="232"/>
      <c r="J64" s="101"/>
      <c r="K64" s="201" t="str">
        <f t="shared" si="8"/>
        <v>-</v>
      </c>
      <c r="L64" s="99" t="str">
        <f t="shared" si="9"/>
        <v/>
      </c>
      <c r="M64" s="166" t="str">
        <f t="shared" si="3"/>
        <v/>
      </c>
      <c r="N64" s="100" t="str">
        <f t="shared" si="4"/>
        <v/>
      </c>
      <c r="O64" s="100" t="str">
        <f t="shared" si="5"/>
        <v/>
      </c>
      <c r="P64" s="100">
        <f t="shared" si="10"/>
        <v>0</v>
      </c>
      <c r="Q64" s="19"/>
      <c r="R64" s="172"/>
      <c r="S64" s="22"/>
      <c r="T64" s="22"/>
      <c r="U64" s="22"/>
      <c r="V64" s="50"/>
      <c r="W64" s="47"/>
    </row>
    <row r="65" spans="1:23" ht="15.75" x14ac:dyDescent="0.25">
      <c r="A65" s="57" t="str">
        <f t="shared" si="7"/>
        <v>Hide</v>
      </c>
      <c r="B65" s="66"/>
      <c r="C65" s="67">
        <v>36</v>
      </c>
      <c r="D65" s="202"/>
      <c r="E65" s="213"/>
      <c r="F65" s="213"/>
      <c r="G65" s="98"/>
      <c r="H65" s="98"/>
      <c r="I65" s="233"/>
      <c r="J65" s="101"/>
      <c r="K65" s="201" t="str">
        <f t="shared" si="8"/>
        <v>-</v>
      </c>
      <c r="L65" s="99" t="str">
        <f t="shared" si="9"/>
        <v/>
      </c>
      <c r="M65" s="166" t="str">
        <f t="shared" si="3"/>
        <v/>
      </c>
      <c r="N65" s="100" t="str">
        <f t="shared" si="4"/>
        <v/>
      </c>
      <c r="O65" s="100" t="str">
        <f t="shared" si="5"/>
        <v/>
      </c>
      <c r="P65" s="100">
        <f t="shared" si="10"/>
        <v>0</v>
      </c>
      <c r="Q65" s="19"/>
      <c r="R65" s="172"/>
      <c r="S65" s="22"/>
      <c r="T65" s="22"/>
      <c r="U65" s="22"/>
      <c r="V65" s="50"/>
      <c r="W65" s="47"/>
    </row>
    <row r="66" spans="1:23" ht="15.75" x14ac:dyDescent="0.25">
      <c r="A66" s="57" t="str">
        <f t="shared" si="7"/>
        <v>Hide</v>
      </c>
      <c r="B66" s="66"/>
      <c r="C66" s="67">
        <v>37</v>
      </c>
      <c r="D66" s="202"/>
      <c r="E66" s="213"/>
      <c r="F66" s="213"/>
      <c r="G66" s="98"/>
      <c r="H66" s="98"/>
      <c r="I66" s="232"/>
      <c r="J66" s="101"/>
      <c r="K66" s="201" t="str">
        <f t="shared" si="8"/>
        <v>-</v>
      </c>
      <c r="L66" s="99" t="str">
        <f t="shared" si="9"/>
        <v/>
      </c>
      <c r="M66" s="166" t="str">
        <f t="shared" si="3"/>
        <v/>
      </c>
      <c r="N66" s="100" t="str">
        <f t="shared" si="4"/>
        <v/>
      </c>
      <c r="O66" s="100" t="str">
        <f t="shared" si="5"/>
        <v/>
      </c>
      <c r="P66" s="100">
        <f t="shared" si="10"/>
        <v>0</v>
      </c>
      <c r="Q66" s="19"/>
      <c r="R66" s="172"/>
      <c r="S66" s="22"/>
      <c r="T66" s="22"/>
      <c r="U66" s="22"/>
      <c r="V66" s="50"/>
      <c r="W66" s="47"/>
    </row>
    <row r="67" spans="1:23" ht="15.75" x14ac:dyDescent="0.25">
      <c r="A67" s="57" t="str">
        <f t="shared" si="7"/>
        <v>Hide</v>
      </c>
      <c r="B67" s="66"/>
      <c r="C67" s="67">
        <v>38</v>
      </c>
      <c r="D67" s="202"/>
      <c r="E67" s="213"/>
      <c r="F67" s="213"/>
      <c r="G67" s="98"/>
      <c r="H67" s="98"/>
      <c r="I67" s="232"/>
      <c r="J67" s="101"/>
      <c r="K67" s="201" t="str">
        <f t="shared" si="8"/>
        <v>-</v>
      </c>
      <c r="L67" s="99" t="str">
        <f t="shared" si="9"/>
        <v/>
      </c>
      <c r="M67" s="166" t="str">
        <f t="shared" si="3"/>
        <v/>
      </c>
      <c r="N67" s="100" t="str">
        <f t="shared" si="4"/>
        <v/>
      </c>
      <c r="O67" s="100" t="str">
        <f t="shared" si="5"/>
        <v/>
      </c>
      <c r="P67" s="100">
        <f t="shared" si="10"/>
        <v>0</v>
      </c>
      <c r="Q67" s="19"/>
      <c r="R67" s="172"/>
      <c r="S67" s="22"/>
      <c r="T67" s="22"/>
      <c r="U67" s="22"/>
      <c r="V67" s="50"/>
      <c r="W67" s="47"/>
    </row>
    <row r="68" spans="1:23" ht="15.75" x14ac:dyDescent="0.25">
      <c r="A68" s="57" t="str">
        <f t="shared" si="7"/>
        <v>Hide</v>
      </c>
      <c r="B68" s="66"/>
      <c r="C68" s="67">
        <v>39</v>
      </c>
      <c r="D68" s="202"/>
      <c r="E68" s="213"/>
      <c r="F68" s="213"/>
      <c r="G68" s="98"/>
      <c r="H68" s="98"/>
      <c r="I68" s="232"/>
      <c r="J68" s="101"/>
      <c r="K68" s="201" t="str">
        <f t="shared" si="8"/>
        <v>-</v>
      </c>
      <c r="L68" s="99" t="str">
        <f t="shared" si="9"/>
        <v/>
      </c>
      <c r="M68" s="166" t="str">
        <f t="shared" si="3"/>
        <v/>
      </c>
      <c r="N68" s="100" t="str">
        <f t="shared" si="4"/>
        <v/>
      </c>
      <c r="O68" s="100" t="str">
        <f t="shared" si="5"/>
        <v/>
      </c>
      <c r="P68" s="100">
        <f t="shared" si="10"/>
        <v>0</v>
      </c>
      <c r="Q68" s="19"/>
      <c r="R68" s="172"/>
      <c r="S68" s="22"/>
      <c r="T68" s="22"/>
      <c r="U68" s="22"/>
      <c r="V68" s="50"/>
      <c r="W68" s="47"/>
    </row>
    <row r="69" spans="1:23" ht="15.75" x14ac:dyDescent="0.25">
      <c r="A69" s="57" t="str">
        <f t="shared" si="7"/>
        <v>Hide</v>
      </c>
      <c r="B69" s="66"/>
      <c r="C69" s="67">
        <v>40</v>
      </c>
      <c r="D69" s="219"/>
      <c r="E69" s="213"/>
      <c r="F69" s="213"/>
      <c r="G69" s="98"/>
      <c r="H69" s="98"/>
      <c r="I69" s="232"/>
      <c r="J69" s="101"/>
      <c r="K69" s="201" t="str">
        <f t="shared" si="8"/>
        <v>-</v>
      </c>
      <c r="L69" s="99" t="str">
        <f t="shared" si="9"/>
        <v/>
      </c>
      <c r="M69" s="166" t="str">
        <f t="shared" si="3"/>
        <v/>
      </c>
      <c r="N69" s="100" t="str">
        <f t="shared" si="4"/>
        <v/>
      </c>
      <c r="O69" s="100" t="str">
        <f t="shared" si="5"/>
        <v/>
      </c>
      <c r="P69" s="100">
        <f t="shared" si="10"/>
        <v>0</v>
      </c>
      <c r="Q69" s="19"/>
      <c r="R69" s="172"/>
      <c r="S69" s="22"/>
      <c r="T69" s="22"/>
      <c r="U69" s="22"/>
      <c r="V69" s="50"/>
      <c r="W69" s="47"/>
    </row>
    <row r="70" spans="1:23" ht="15.75" x14ac:dyDescent="0.25">
      <c r="A70" s="57" t="str">
        <f t="shared" si="7"/>
        <v>Hide</v>
      </c>
      <c r="B70" s="66"/>
      <c r="C70" s="67">
        <v>41</v>
      </c>
      <c r="D70" s="219"/>
      <c r="E70" s="213"/>
      <c r="F70" s="213"/>
      <c r="G70" s="98"/>
      <c r="H70" s="98"/>
      <c r="I70" s="232"/>
      <c r="J70" s="101"/>
      <c r="K70" s="201" t="str">
        <f t="shared" si="8"/>
        <v>-</v>
      </c>
      <c r="L70" s="99" t="str">
        <f t="shared" si="9"/>
        <v/>
      </c>
      <c r="M70" s="166" t="str">
        <f t="shared" si="3"/>
        <v/>
      </c>
      <c r="N70" s="100" t="str">
        <f t="shared" si="4"/>
        <v/>
      </c>
      <c r="O70" s="100" t="str">
        <f t="shared" si="5"/>
        <v/>
      </c>
      <c r="P70" s="100">
        <f t="shared" si="10"/>
        <v>0</v>
      </c>
      <c r="Q70" s="19"/>
      <c r="R70" s="172"/>
      <c r="S70" s="22"/>
      <c r="T70" s="22"/>
      <c r="U70" s="22"/>
      <c r="V70" s="50"/>
      <c r="W70" s="47"/>
    </row>
    <row r="71" spans="1:23" ht="15.75" x14ac:dyDescent="0.25">
      <c r="A71" s="57" t="str">
        <f t="shared" si="7"/>
        <v>Hide</v>
      </c>
      <c r="B71" s="66"/>
      <c r="C71" s="67">
        <v>42</v>
      </c>
      <c r="D71" s="219"/>
      <c r="E71" s="213"/>
      <c r="F71" s="213"/>
      <c r="G71" s="98"/>
      <c r="H71" s="98"/>
      <c r="I71" s="232"/>
      <c r="J71" s="101"/>
      <c r="K71" s="201" t="str">
        <f t="shared" si="8"/>
        <v>-</v>
      </c>
      <c r="L71" s="99" t="str">
        <f t="shared" si="9"/>
        <v/>
      </c>
      <c r="M71" s="166" t="str">
        <f t="shared" si="3"/>
        <v/>
      </c>
      <c r="N71" s="100" t="str">
        <f t="shared" si="4"/>
        <v/>
      </c>
      <c r="O71" s="100" t="str">
        <f t="shared" si="5"/>
        <v/>
      </c>
      <c r="P71" s="100">
        <f t="shared" si="10"/>
        <v>0</v>
      </c>
      <c r="Q71" s="19"/>
      <c r="R71" s="172"/>
      <c r="S71" s="22"/>
      <c r="T71" s="22"/>
      <c r="U71" s="22"/>
      <c r="V71" s="50"/>
      <c r="W71" s="47"/>
    </row>
    <row r="72" spans="1:23" ht="15.75" x14ac:dyDescent="0.25">
      <c r="A72" s="57" t="str">
        <f t="shared" si="7"/>
        <v>Hide</v>
      </c>
      <c r="B72" s="66"/>
      <c r="C72" s="67">
        <v>43</v>
      </c>
      <c r="D72" s="202"/>
      <c r="E72" s="213"/>
      <c r="F72" s="213"/>
      <c r="G72" s="98"/>
      <c r="H72" s="98"/>
      <c r="I72" s="232"/>
      <c r="J72" s="101"/>
      <c r="K72" s="201" t="str">
        <f t="shared" si="8"/>
        <v>-</v>
      </c>
      <c r="L72" s="99" t="str">
        <f t="shared" si="9"/>
        <v/>
      </c>
      <c r="M72" s="166" t="str">
        <f t="shared" si="3"/>
        <v/>
      </c>
      <c r="N72" s="100" t="str">
        <f t="shared" si="4"/>
        <v/>
      </c>
      <c r="O72" s="100" t="str">
        <f t="shared" si="5"/>
        <v/>
      </c>
      <c r="P72" s="100">
        <f t="shared" si="10"/>
        <v>0</v>
      </c>
      <c r="Q72" s="19"/>
      <c r="R72" s="172"/>
      <c r="S72" s="22"/>
      <c r="T72" s="22"/>
      <c r="U72" s="22"/>
      <c r="V72" s="50"/>
      <c r="W72" s="47"/>
    </row>
    <row r="73" spans="1:23" ht="15.75" x14ac:dyDescent="0.25">
      <c r="A73" s="57" t="str">
        <f t="shared" si="7"/>
        <v>Hide</v>
      </c>
      <c r="B73" s="66"/>
      <c r="C73" s="67">
        <v>44</v>
      </c>
      <c r="D73" s="202"/>
      <c r="E73" s="213"/>
      <c r="F73" s="213"/>
      <c r="G73" s="98"/>
      <c r="H73" s="98"/>
      <c r="I73" s="232"/>
      <c r="J73" s="101"/>
      <c r="K73" s="201" t="str">
        <f t="shared" si="8"/>
        <v>-</v>
      </c>
      <c r="L73" s="99" t="str">
        <f t="shared" si="9"/>
        <v/>
      </c>
      <c r="M73" s="166" t="str">
        <f t="shared" si="3"/>
        <v/>
      </c>
      <c r="N73" s="100" t="str">
        <f t="shared" si="4"/>
        <v/>
      </c>
      <c r="O73" s="100" t="str">
        <f t="shared" si="5"/>
        <v/>
      </c>
      <c r="P73" s="100">
        <f t="shared" si="10"/>
        <v>0</v>
      </c>
      <c r="Q73" s="19"/>
      <c r="R73" s="172"/>
      <c r="S73" s="22"/>
      <c r="T73" s="22"/>
      <c r="U73" s="22"/>
      <c r="V73" s="50"/>
      <c r="W73" s="47"/>
    </row>
    <row r="74" spans="1:23" ht="15.75" x14ac:dyDescent="0.25">
      <c r="A74" s="57" t="str">
        <f t="shared" si="7"/>
        <v>Hide</v>
      </c>
      <c r="B74" s="66"/>
      <c r="C74" s="67">
        <v>45</v>
      </c>
      <c r="D74" s="202"/>
      <c r="E74" s="213"/>
      <c r="F74" s="213"/>
      <c r="G74" s="98"/>
      <c r="H74" s="98"/>
      <c r="I74" s="232"/>
      <c r="J74" s="101"/>
      <c r="K74" s="201" t="str">
        <f t="shared" si="8"/>
        <v>-</v>
      </c>
      <c r="L74" s="99" t="str">
        <f t="shared" si="9"/>
        <v/>
      </c>
      <c r="M74" s="166" t="str">
        <f t="shared" si="3"/>
        <v/>
      </c>
      <c r="N74" s="100" t="str">
        <f t="shared" si="4"/>
        <v/>
      </c>
      <c r="O74" s="100" t="str">
        <f t="shared" si="5"/>
        <v/>
      </c>
      <c r="P74" s="100">
        <f t="shared" si="10"/>
        <v>0</v>
      </c>
      <c r="Q74" s="19"/>
      <c r="R74" s="172"/>
      <c r="S74" s="22"/>
      <c r="T74" s="22"/>
      <c r="U74" s="22"/>
      <c r="V74" s="50"/>
      <c r="W74" s="47"/>
    </row>
    <row r="75" spans="1:23" ht="15.75" x14ac:dyDescent="0.25">
      <c r="A75" s="57" t="str">
        <f t="shared" si="7"/>
        <v>Hide</v>
      </c>
      <c r="B75" s="66"/>
      <c r="C75" s="67">
        <v>46</v>
      </c>
      <c r="D75" s="219"/>
      <c r="E75" s="213"/>
      <c r="F75" s="213"/>
      <c r="G75" s="98"/>
      <c r="H75" s="98"/>
      <c r="I75" s="232"/>
      <c r="J75" s="101"/>
      <c r="K75" s="201" t="str">
        <f t="shared" si="8"/>
        <v>-</v>
      </c>
      <c r="L75" s="99" t="str">
        <f t="shared" si="9"/>
        <v/>
      </c>
      <c r="M75" s="166" t="str">
        <f t="shared" si="3"/>
        <v/>
      </c>
      <c r="N75" s="100" t="str">
        <f t="shared" si="4"/>
        <v/>
      </c>
      <c r="O75" s="100" t="str">
        <f t="shared" si="5"/>
        <v/>
      </c>
      <c r="P75" s="100">
        <f t="shared" si="10"/>
        <v>0</v>
      </c>
      <c r="Q75" s="19"/>
      <c r="R75" s="172"/>
      <c r="S75" s="22"/>
      <c r="T75" s="22"/>
      <c r="U75" s="22"/>
      <c r="V75" s="50"/>
      <c r="W75" s="47"/>
    </row>
    <row r="76" spans="1:23" ht="15.75" x14ac:dyDescent="0.25">
      <c r="A76" s="57" t="str">
        <f t="shared" si="7"/>
        <v>Hide</v>
      </c>
      <c r="B76" s="66"/>
      <c r="C76" s="67">
        <v>47</v>
      </c>
      <c r="D76" s="219"/>
      <c r="E76" s="213"/>
      <c r="F76" s="213"/>
      <c r="G76" s="98"/>
      <c r="H76" s="98"/>
      <c r="I76" s="232"/>
      <c r="J76" s="101"/>
      <c r="K76" s="201" t="str">
        <f t="shared" si="8"/>
        <v>-</v>
      </c>
      <c r="L76" s="99" t="str">
        <f t="shared" si="9"/>
        <v/>
      </c>
      <c r="M76" s="166" t="str">
        <f t="shared" si="3"/>
        <v/>
      </c>
      <c r="N76" s="100" t="str">
        <f t="shared" si="4"/>
        <v/>
      </c>
      <c r="O76" s="100" t="str">
        <f t="shared" si="5"/>
        <v/>
      </c>
      <c r="P76" s="100">
        <f t="shared" si="10"/>
        <v>0</v>
      </c>
      <c r="Q76" s="19"/>
      <c r="R76" s="172"/>
      <c r="S76" s="22"/>
      <c r="T76" s="22"/>
      <c r="U76" s="22"/>
      <c r="V76" s="50"/>
      <c r="W76" s="47"/>
    </row>
    <row r="77" spans="1:23" ht="15.75" x14ac:dyDescent="0.25">
      <c r="A77" s="57" t="str">
        <f t="shared" si="7"/>
        <v>Hide</v>
      </c>
      <c r="B77" s="66"/>
      <c r="C77" s="67">
        <v>48</v>
      </c>
      <c r="D77" s="202"/>
      <c r="E77" s="213"/>
      <c r="F77" s="213"/>
      <c r="G77" s="98"/>
      <c r="H77" s="98"/>
      <c r="I77" s="233"/>
      <c r="J77" s="101"/>
      <c r="K77" s="201" t="str">
        <f t="shared" si="8"/>
        <v>-</v>
      </c>
      <c r="L77" s="99" t="str">
        <f t="shared" si="9"/>
        <v/>
      </c>
      <c r="M77" s="166" t="str">
        <f t="shared" si="3"/>
        <v/>
      </c>
      <c r="N77" s="100" t="str">
        <f t="shared" si="4"/>
        <v/>
      </c>
      <c r="O77" s="100" t="str">
        <f t="shared" si="5"/>
        <v/>
      </c>
      <c r="P77" s="100">
        <f t="shared" si="10"/>
        <v>0</v>
      </c>
      <c r="Q77" s="19"/>
      <c r="R77" s="172"/>
      <c r="S77" s="22"/>
      <c r="T77" s="22"/>
      <c r="U77" s="22"/>
      <c r="V77" s="50"/>
      <c r="W77" s="47"/>
    </row>
    <row r="78" spans="1:23" ht="15.75" x14ac:dyDescent="0.25">
      <c r="A78" s="57" t="str">
        <f t="shared" si="7"/>
        <v>Hide</v>
      </c>
      <c r="B78" s="66"/>
      <c r="C78" s="67">
        <v>49</v>
      </c>
      <c r="D78" s="202"/>
      <c r="E78" s="213"/>
      <c r="F78" s="213"/>
      <c r="G78" s="98"/>
      <c r="H78" s="98"/>
      <c r="I78" s="232"/>
      <c r="J78" s="101"/>
      <c r="K78" s="201" t="str">
        <f t="shared" si="8"/>
        <v>-</v>
      </c>
      <c r="L78" s="99" t="str">
        <f t="shared" si="9"/>
        <v/>
      </c>
      <c r="M78" s="166" t="str">
        <f t="shared" si="3"/>
        <v/>
      </c>
      <c r="N78" s="100" t="str">
        <f t="shared" si="4"/>
        <v/>
      </c>
      <c r="O78" s="100" t="str">
        <f t="shared" si="5"/>
        <v/>
      </c>
      <c r="P78" s="100">
        <f t="shared" si="10"/>
        <v>0</v>
      </c>
      <c r="Q78" s="19"/>
      <c r="R78" s="172"/>
      <c r="S78" s="22"/>
      <c r="T78" s="22"/>
      <c r="U78" s="22"/>
      <c r="V78" s="50"/>
      <c r="W78" s="47"/>
    </row>
    <row r="79" spans="1:23" ht="15.75" x14ac:dyDescent="0.25">
      <c r="A79" s="57" t="str">
        <f t="shared" si="7"/>
        <v>Hide</v>
      </c>
      <c r="B79" s="66"/>
      <c r="C79" s="67">
        <v>50</v>
      </c>
      <c r="D79" s="202"/>
      <c r="E79" s="213"/>
      <c r="F79" s="213"/>
      <c r="G79" s="98"/>
      <c r="H79" s="98"/>
      <c r="I79" s="232"/>
      <c r="J79" s="101"/>
      <c r="K79" s="201" t="str">
        <f t="shared" si="8"/>
        <v>-</v>
      </c>
      <c r="L79" s="99" t="str">
        <f t="shared" si="9"/>
        <v/>
      </c>
      <c r="M79" s="166" t="str">
        <f t="shared" si="3"/>
        <v/>
      </c>
      <c r="N79" s="100" t="str">
        <f t="shared" si="4"/>
        <v/>
      </c>
      <c r="O79" s="100" t="str">
        <f t="shared" si="5"/>
        <v/>
      </c>
      <c r="P79" s="100">
        <f t="shared" si="10"/>
        <v>0</v>
      </c>
      <c r="Q79" s="19"/>
      <c r="R79" s="172"/>
      <c r="S79" s="22"/>
      <c r="T79" s="22"/>
      <c r="U79" s="22"/>
      <c r="V79" s="50"/>
      <c r="W79" s="47"/>
    </row>
    <row r="80" spans="1:23" ht="15.75" x14ac:dyDescent="0.25">
      <c r="A80" s="57" t="str">
        <f t="shared" si="7"/>
        <v>Hide</v>
      </c>
      <c r="B80" s="66"/>
      <c r="C80" s="67">
        <v>51</v>
      </c>
      <c r="D80" s="202"/>
      <c r="E80" s="213"/>
      <c r="F80" s="213"/>
      <c r="G80" s="98"/>
      <c r="H80" s="98"/>
      <c r="I80" s="232"/>
      <c r="J80" s="101"/>
      <c r="K80" s="201" t="str">
        <f t="shared" si="8"/>
        <v>-</v>
      </c>
      <c r="L80" s="99" t="str">
        <f t="shared" si="9"/>
        <v/>
      </c>
      <c r="M80" s="166" t="str">
        <f t="shared" si="3"/>
        <v/>
      </c>
      <c r="N80" s="100" t="str">
        <f t="shared" si="4"/>
        <v/>
      </c>
      <c r="O80" s="100" t="str">
        <f t="shared" si="5"/>
        <v/>
      </c>
      <c r="P80" s="100">
        <f t="shared" si="10"/>
        <v>0</v>
      </c>
      <c r="Q80" s="19"/>
      <c r="R80" s="172"/>
      <c r="S80" s="22"/>
      <c r="T80" s="22"/>
      <c r="U80" s="22"/>
      <c r="V80" s="50"/>
      <c r="W80" s="47"/>
    </row>
    <row r="81" spans="1:25" ht="15.75" x14ac:dyDescent="0.25">
      <c r="A81" s="57" t="str">
        <f t="shared" si="7"/>
        <v>Hide</v>
      </c>
      <c r="B81" s="66"/>
      <c r="C81" s="67">
        <v>52</v>
      </c>
      <c r="D81" s="219"/>
      <c r="E81" s="213"/>
      <c r="F81" s="213"/>
      <c r="G81" s="98"/>
      <c r="H81" s="98"/>
      <c r="I81" s="232"/>
      <c r="J81" s="101"/>
      <c r="K81" s="201" t="str">
        <f t="shared" si="8"/>
        <v>-</v>
      </c>
      <c r="L81" s="99" t="str">
        <f t="shared" si="9"/>
        <v/>
      </c>
      <c r="M81" s="166" t="str">
        <f t="shared" si="3"/>
        <v/>
      </c>
      <c r="N81" s="100" t="str">
        <f t="shared" si="4"/>
        <v/>
      </c>
      <c r="O81" s="100" t="str">
        <f t="shared" si="5"/>
        <v/>
      </c>
      <c r="P81" s="100">
        <f t="shared" si="10"/>
        <v>0</v>
      </c>
      <c r="Q81" s="19"/>
      <c r="R81" s="172"/>
      <c r="S81" s="22"/>
      <c r="T81" s="22"/>
      <c r="U81" s="22"/>
      <c r="V81" s="50"/>
      <c r="W81" s="47"/>
    </row>
    <row r="82" spans="1:25" ht="15.75" x14ac:dyDescent="0.25">
      <c r="A82" s="57" t="str">
        <f t="shared" si="7"/>
        <v>Hide</v>
      </c>
      <c r="B82" s="66"/>
      <c r="C82" s="67">
        <v>53</v>
      </c>
      <c r="D82" s="219"/>
      <c r="E82" s="213"/>
      <c r="F82" s="213"/>
      <c r="G82" s="98"/>
      <c r="H82" s="98"/>
      <c r="I82" s="232"/>
      <c r="J82" s="101"/>
      <c r="K82" s="201" t="str">
        <f t="shared" si="8"/>
        <v>-</v>
      </c>
      <c r="L82" s="99" t="str">
        <f t="shared" si="9"/>
        <v/>
      </c>
      <c r="M82" s="166" t="str">
        <f t="shared" si="3"/>
        <v/>
      </c>
      <c r="N82" s="100" t="str">
        <f t="shared" si="4"/>
        <v/>
      </c>
      <c r="O82" s="100" t="str">
        <f t="shared" si="5"/>
        <v/>
      </c>
      <c r="P82" s="100">
        <f t="shared" si="10"/>
        <v>0</v>
      </c>
      <c r="Q82" s="19"/>
      <c r="R82" s="172"/>
      <c r="S82" s="22"/>
      <c r="T82" s="22"/>
      <c r="U82" s="22"/>
      <c r="V82" s="50"/>
      <c r="W82" s="47"/>
    </row>
    <row r="83" spans="1:25" ht="15.75" x14ac:dyDescent="0.25">
      <c r="A83" s="57" t="str">
        <f t="shared" si="7"/>
        <v>Hide</v>
      </c>
      <c r="B83" s="66"/>
      <c r="C83" s="67">
        <v>54</v>
      </c>
      <c r="D83" s="219"/>
      <c r="E83" s="213"/>
      <c r="F83" s="213"/>
      <c r="G83" s="98"/>
      <c r="H83" s="98"/>
      <c r="I83" s="232"/>
      <c r="J83" s="101"/>
      <c r="K83" s="201" t="str">
        <f t="shared" si="8"/>
        <v>-</v>
      </c>
      <c r="L83" s="99" t="str">
        <f t="shared" si="9"/>
        <v/>
      </c>
      <c r="M83" s="166" t="str">
        <f t="shared" si="3"/>
        <v/>
      </c>
      <c r="N83" s="100" t="str">
        <f t="shared" si="4"/>
        <v/>
      </c>
      <c r="O83" s="100" t="str">
        <f t="shared" si="5"/>
        <v/>
      </c>
      <c r="P83" s="100">
        <f t="shared" si="10"/>
        <v>0</v>
      </c>
      <c r="Q83" s="9"/>
      <c r="R83" s="172"/>
      <c r="V83" s="50"/>
      <c r="W83" s="47"/>
    </row>
    <row r="84" spans="1:25" ht="15.75" x14ac:dyDescent="0.25">
      <c r="A84" s="57" t="str">
        <f t="shared" si="7"/>
        <v>Hide</v>
      </c>
      <c r="B84" s="66"/>
      <c r="C84" s="67">
        <v>55</v>
      </c>
      <c r="D84" s="202"/>
      <c r="E84" s="213"/>
      <c r="F84" s="213"/>
      <c r="G84" s="98"/>
      <c r="H84" s="98"/>
      <c r="I84" s="232"/>
      <c r="J84" s="101"/>
      <c r="K84" s="201" t="str">
        <f t="shared" si="8"/>
        <v>-</v>
      </c>
      <c r="L84" s="99" t="str">
        <f t="shared" si="9"/>
        <v/>
      </c>
      <c r="M84" s="166" t="str">
        <f t="shared" si="3"/>
        <v/>
      </c>
      <c r="N84" s="100" t="str">
        <f t="shared" si="4"/>
        <v/>
      </c>
      <c r="O84" s="100" t="str">
        <f t="shared" si="5"/>
        <v/>
      </c>
      <c r="P84" s="100">
        <f t="shared" si="10"/>
        <v>0</v>
      </c>
      <c r="Q84" s="9"/>
      <c r="R84" s="172"/>
      <c r="V84" s="50"/>
      <c r="W84" s="48"/>
      <c r="X84" s="3"/>
      <c r="Y84" s="3"/>
    </row>
    <row r="85" spans="1:25" ht="15.75" x14ac:dyDescent="0.25">
      <c r="A85" s="57" t="str">
        <f t="shared" si="7"/>
        <v>Hide</v>
      </c>
      <c r="B85" s="66"/>
      <c r="C85" s="67">
        <v>56</v>
      </c>
      <c r="D85" s="202"/>
      <c r="E85" s="213"/>
      <c r="F85" s="213"/>
      <c r="G85" s="98"/>
      <c r="H85" s="98"/>
      <c r="I85" s="232"/>
      <c r="J85" s="101"/>
      <c r="K85" s="201" t="str">
        <f t="shared" si="8"/>
        <v>-</v>
      </c>
      <c r="L85" s="99" t="str">
        <f t="shared" si="9"/>
        <v/>
      </c>
      <c r="M85" s="166" t="str">
        <f t="shared" si="3"/>
        <v/>
      </c>
      <c r="N85" s="100" t="str">
        <f t="shared" si="4"/>
        <v/>
      </c>
      <c r="O85" s="100" t="str">
        <f t="shared" si="5"/>
        <v/>
      </c>
      <c r="P85" s="100">
        <f t="shared" si="10"/>
        <v>0</v>
      </c>
      <c r="Q85" s="9"/>
      <c r="R85" s="172"/>
      <c r="V85" s="50"/>
    </row>
    <row r="86" spans="1:25" ht="15.75" x14ac:dyDescent="0.25">
      <c r="A86" s="57" t="str">
        <f t="shared" si="7"/>
        <v>Hide</v>
      </c>
      <c r="B86" s="66"/>
      <c r="C86" s="67">
        <v>57</v>
      </c>
      <c r="D86" s="202"/>
      <c r="E86" s="213"/>
      <c r="F86" s="213"/>
      <c r="G86" s="98"/>
      <c r="H86" s="98"/>
      <c r="I86" s="232"/>
      <c r="J86" s="101"/>
      <c r="K86" s="201" t="str">
        <f t="shared" si="8"/>
        <v>-</v>
      </c>
      <c r="L86" s="99" t="str">
        <f t="shared" si="9"/>
        <v/>
      </c>
      <c r="M86" s="166" t="str">
        <f t="shared" si="3"/>
        <v/>
      </c>
      <c r="N86" s="100" t="str">
        <f t="shared" si="4"/>
        <v/>
      </c>
      <c r="O86" s="100" t="str">
        <f t="shared" si="5"/>
        <v/>
      </c>
      <c r="P86" s="100">
        <f t="shared" si="10"/>
        <v>0</v>
      </c>
      <c r="Q86" s="9"/>
      <c r="R86" s="172"/>
      <c r="S86" s="22"/>
      <c r="T86" s="22"/>
      <c r="U86" s="22"/>
      <c r="V86" s="50"/>
    </row>
    <row r="87" spans="1:25" ht="15.75" x14ac:dyDescent="0.25">
      <c r="A87" s="57" t="str">
        <f t="shared" si="7"/>
        <v>Hide</v>
      </c>
      <c r="B87" s="66"/>
      <c r="C87" s="67">
        <v>58</v>
      </c>
      <c r="D87" s="219"/>
      <c r="E87" s="213"/>
      <c r="F87" s="213"/>
      <c r="G87" s="98"/>
      <c r="H87" s="98"/>
      <c r="I87" s="232"/>
      <c r="J87" s="101"/>
      <c r="K87" s="201" t="str">
        <f t="shared" si="8"/>
        <v>-</v>
      </c>
      <c r="L87" s="99" t="str">
        <f t="shared" si="9"/>
        <v/>
      </c>
      <c r="M87" s="166" t="str">
        <f t="shared" si="3"/>
        <v/>
      </c>
      <c r="N87" s="100" t="str">
        <f t="shared" si="4"/>
        <v/>
      </c>
      <c r="O87" s="100" t="str">
        <f t="shared" si="5"/>
        <v/>
      </c>
      <c r="P87" s="100">
        <f t="shared" si="10"/>
        <v>0</v>
      </c>
      <c r="Q87" s="9"/>
      <c r="R87" s="172"/>
      <c r="S87" s="22"/>
      <c r="T87" s="22"/>
      <c r="U87" s="22"/>
      <c r="V87" s="50"/>
    </row>
    <row r="88" spans="1:25" ht="15.75" x14ac:dyDescent="0.25">
      <c r="A88" s="57" t="str">
        <f t="shared" si="7"/>
        <v>Hide</v>
      </c>
      <c r="B88" s="66"/>
      <c r="C88" s="67">
        <v>59</v>
      </c>
      <c r="D88" s="219"/>
      <c r="E88" s="213"/>
      <c r="F88" s="213"/>
      <c r="G88" s="98"/>
      <c r="H88" s="98"/>
      <c r="I88" s="232"/>
      <c r="J88" s="101"/>
      <c r="K88" s="201" t="str">
        <f t="shared" si="8"/>
        <v>-</v>
      </c>
      <c r="L88" s="99" t="str">
        <f t="shared" si="9"/>
        <v/>
      </c>
      <c r="M88" s="166" t="str">
        <f t="shared" si="3"/>
        <v/>
      </c>
      <c r="N88" s="100" t="str">
        <f t="shared" si="4"/>
        <v/>
      </c>
      <c r="O88" s="100" t="str">
        <f t="shared" si="5"/>
        <v/>
      </c>
      <c r="P88" s="100">
        <f t="shared" si="10"/>
        <v>0</v>
      </c>
      <c r="Q88" s="9"/>
      <c r="R88" s="177"/>
      <c r="S88" s="4"/>
      <c r="T88" s="4"/>
      <c r="U88" s="4"/>
      <c r="V88" s="50"/>
    </row>
    <row r="89" spans="1:25" ht="15.75" x14ac:dyDescent="0.25">
      <c r="A89" s="57" t="str">
        <f t="shared" si="7"/>
        <v>Hide</v>
      </c>
      <c r="B89" s="66"/>
      <c r="C89" s="67">
        <v>60</v>
      </c>
      <c r="D89" s="202"/>
      <c r="E89" s="213"/>
      <c r="F89" s="213"/>
      <c r="G89" s="98"/>
      <c r="H89" s="98"/>
      <c r="I89" s="233"/>
      <c r="J89" s="101"/>
      <c r="K89" s="201" t="str">
        <f t="shared" si="8"/>
        <v>-</v>
      </c>
      <c r="L89" s="99" t="str">
        <f t="shared" si="9"/>
        <v/>
      </c>
      <c r="M89" s="166" t="str">
        <f t="shared" si="3"/>
        <v/>
      </c>
      <c r="N89" s="100" t="str">
        <f t="shared" si="4"/>
        <v/>
      </c>
      <c r="O89" s="100" t="str">
        <f t="shared" si="5"/>
        <v/>
      </c>
      <c r="P89" s="100">
        <f t="shared" si="10"/>
        <v>0</v>
      </c>
      <c r="Q89" s="9"/>
      <c r="R89" s="177"/>
      <c r="S89" s="4"/>
      <c r="T89" s="4"/>
      <c r="U89" s="4"/>
      <c r="V89" s="50"/>
    </row>
    <row r="90" spans="1:25" ht="15.75" x14ac:dyDescent="0.25">
      <c r="A90" s="57" t="str">
        <f t="shared" si="7"/>
        <v>Hide</v>
      </c>
      <c r="B90" s="66"/>
      <c r="C90" s="67">
        <v>61</v>
      </c>
      <c r="D90" s="202"/>
      <c r="E90" s="213"/>
      <c r="F90" s="213"/>
      <c r="G90" s="98"/>
      <c r="H90" s="98"/>
      <c r="I90" s="233"/>
      <c r="J90" s="101"/>
      <c r="K90" s="201" t="str">
        <f t="shared" si="8"/>
        <v>-</v>
      </c>
      <c r="L90" s="99" t="str">
        <f t="shared" si="9"/>
        <v/>
      </c>
      <c r="M90" s="166" t="str">
        <f t="shared" si="3"/>
        <v/>
      </c>
      <c r="N90" s="100" t="str">
        <f t="shared" si="4"/>
        <v/>
      </c>
      <c r="O90" s="100" t="str">
        <f t="shared" si="5"/>
        <v/>
      </c>
      <c r="P90" s="100">
        <f t="shared" si="10"/>
        <v>0</v>
      </c>
      <c r="Q90" s="9"/>
      <c r="R90" s="177"/>
      <c r="S90" s="4"/>
      <c r="T90" s="4"/>
      <c r="U90" s="4"/>
      <c r="V90" s="50"/>
    </row>
    <row r="91" spans="1:25" ht="15.75" x14ac:dyDescent="0.25">
      <c r="A91" s="57" t="str">
        <f t="shared" si="7"/>
        <v>Hide</v>
      </c>
      <c r="B91" s="66"/>
      <c r="C91" s="67">
        <v>62</v>
      </c>
      <c r="D91" s="202"/>
      <c r="E91" s="213"/>
      <c r="F91" s="213"/>
      <c r="G91" s="98"/>
      <c r="H91" s="98"/>
      <c r="I91" s="233"/>
      <c r="J91" s="101"/>
      <c r="K91" s="201" t="str">
        <f t="shared" si="8"/>
        <v>-</v>
      </c>
      <c r="L91" s="99" t="str">
        <f t="shared" si="9"/>
        <v/>
      </c>
      <c r="M91" s="166" t="str">
        <f t="shared" si="3"/>
        <v/>
      </c>
      <c r="N91" s="100" t="str">
        <f t="shared" si="4"/>
        <v/>
      </c>
      <c r="O91" s="100" t="str">
        <f t="shared" si="5"/>
        <v/>
      </c>
      <c r="P91" s="100">
        <f t="shared" si="10"/>
        <v>0</v>
      </c>
      <c r="Q91" s="9"/>
      <c r="R91" s="177"/>
      <c r="S91" s="4"/>
      <c r="T91" s="4"/>
      <c r="U91" s="4"/>
      <c r="V91" s="50"/>
    </row>
    <row r="92" spans="1:25" ht="15.75" x14ac:dyDescent="0.25">
      <c r="A92" s="57" t="str">
        <f t="shared" si="7"/>
        <v>Hide</v>
      </c>
      <c r="B92" s="66"/>
      <c r="C92" s="67">
        <v>63</v>
      </c>
      <c r="D92" s="202"/>
      <c r="E92" s="213"/>
      <c r="F92" s="213"/>
      <c r="G92" s="98"/>
      <c r="H92" s="98"/>
      <c r="I92" s="233"/>
      <c r="J92" s="101"/>
      <c r="K92" s="201" t="str">
        <f t="shared" si="8"/>
        <v>-</v>
      </c>
      <c r="L92" s="99" t="str">
        <f t="shared" si="9"/>
        <v/>
      </c>
      <c r="M92" s="166" t="str">
        <f t="shared" si="3"/>
        <v/>
      </c>
      <c r="N92" s="100" t="str">
        <f t="shared" si="4"/>
        <v/>
      </c>
      <c r="O92" s="100" t="str">
        <f t="shared" si="5"/>
        <v/>
      </c>
      <c r="P92" s="100">
        <f t="shared" si="10"/>
        <v>0</v>
      </c>
      <c r="Q92" s="9"/>
      <c r="R92" s="177"/>
      <c r="S92" s="4"/>
      <c r="T92" s="4"/>
      <c r="U92" s="4"/>
      <c r="V92" s="50"/>
    </row>
    <row r="93" spans="1:25" ht="15.75" x14ac:dyDescent="0.25">
      <c r="A93" s="57" t="str">
        <f t="shared" si="7"/>
        <v>Hide</v>
      </c>
      <c r="B93" s="66"/>
      <c r="C93" s="67">
        <v>64</v>
      </c>
      <c r="D93" s="202"/>
      <c r="E93" s="213"/>
      <c r="F93" s="213"/>
      <c r="G93" s="98"/>
      <c r="H93" s="98"/>
      <c r="I93" s="233"/>
      <c r="J93" s="101"/>
      <c r="K93" s="201" t="str">
        <f t="shared" si="8"/>
        <v>-</v>
      </c>
      <c r="L93" s="99" t="str">
        <f t="shared" si="9"/>
        <v/>
      </c>
      <c r="M93" s="166" t="str">
        <f t="shared" si="3"/>
        <v/>
      </c>
      <c r="N93" s="100" t="str">
        <f t="shared" si="4"/>
        <v/>
      </c>
      <c r="O93" s="100" t="str">
        <f t="shared" si="5"/>
        <v/>
      </c>
      <c r="P93" s="100">
        <f t="shared" si="10"/>
        <v>0</v>
      </c>
      <c r="Q93" s="9"/>
      <c r="R93" s="177"/>
      <c r="S93" s="4"/>
      <c r="T93" s="4"/>
      <c r="U93" s="4"/>
      <c r="V93" s="50"/>
    </row>
    <row r="94" spans="1:25" s="167" customFormat="1" ht="15.75" x14ac:dyDescent="0.25">
      <c r="A94" s="57" t="str">
        <f t="shared" ref="A94:A125" si="11">IF(OR(D94&lt;&gt;"",F94&lt;&gt;"",G94&lt;&gt;"",I94&lt;&gt;"",J94&lt;&gt;""),"Show","Hide")</f>
        <v>Hide</v>
      </c>
      <c r="B94" s="66"/>
      <c r="C94" s="67">
        <v>65</v>
      </c>
      <c r="D94" s="202"/>
      <c r="E94" s="213"/>
      <c r="F94" s="213"/>
      <c r="G94" s="98"/>
      <c r="H94" s="98"/>
      <c r="I94" s="233"/>
      <c r="J94" s="101"/>
      <c r="K94" s="201" t="str">
        <f t="shared" ref="K94:K125" si="12">IF(F94="Ineligible",("None"),(IF(H94="",("-"),(IF(H94&lt;&gt;"",IF(H94&lt;($J$24-1.99),"Full",IF(H94&gt;=$J$24,"None","Partial")))))))</f>
        <v>-</v>
      </c>
      <c r="L94" s="99" t="str">
        <f t="shared" ref="L94:L125" si="13">IF(OR(F94="Ineligible",H94=0,E94="",F94=""),"",IF(H94&gt;$J$24,0,MIN(2,($J$24-H94))))</f>
        <v/>
      </c>
      <c r="M94" s="166" t="str">
        <f t="shared" si="3"/>
        <v/>
      </c>
      <c r="N94" s="100" t="str">
        <f t="shared" si="4"/>
        <v/>
      </c>
      <c r="O94" s="100" t="str">
        <f t="shared" si="5"/>
        <v/>
      </c>
      <c r="P94" s="100">
        <f>SUM(N94:O94)</f>
        <v>0</v>
      </c>
      <c r="Q94" s="9"/>
      <c r="R94" s="177"/>
      <c r="S94" s="4"/>
      <c r="T94" s="4"/>
      <c r="U94" s="4"/>
      <c r="V94" s="50"/>
    </row>
    <row r="95" spans="1:25" s="167" customFormat="1" ht="15.75" x14ac:dyDescent="0.25">
      <c r="A95" s="57" t="str">
        <f t="shared" si="11"/>
        <v>Hide</v>
      </c>
      <c r="B95" s="66"/>
      <c r="C95" s="67">
        <v>66</v>
      </c>
      <c r="D95" s="202"/>
      <c r="E95" s="213"/>
      <c r="F95" s="213"/>
      <c r="G95" s="98"/>
      <c r="H95" s="98"/>
      <c r="I95" s="233"/>
      <c r="J95" s="101"/>
      <c r="K95" s="201" t="str">
        <f t="shared" si="12"/>
        <v>-</v>
      </c>
      <c r="L95" s="99" t="str">
        <f t="shared" si="13"/>
        <v/>
      </c>
      <c r="M95" s="166" t="str">
        <f t="shared" ref="M95:M158" si="14">IFERROR(IF(OR(N95="",O95=""),"",+(N95)/((1754.5)*L95)), " ")</f>
        <v/>
      </c>
      <c r="N95" s="100" t="str">
        <f t="shared" ref="N95:N158" si="15">IF(OR(L95="",G95="",E95="",F95=""),"",I95*L95*J95)</f>
        <v/>
      </c>
      <c r="O95" s="100" t="str">
        <f t="shared" ref="O95:O158" si="16">IF(N95="","",(N95*0.175))</f>
        <v/>
      </c>
      <c r="P95" s="100">
        <f>SUM(N95:O95)</f>
        <v>0</v>
      </c>
      <c r="Q95" s="9"/>
      <c r="R95" s="177"/>
      <c r="S95" s="4"/>
      <c r="T95" s="4"/>
      <c r="U95" s="4"/>
      <c r="V95" s="50"/>
    </row>
    <row r="96" spans="1:25" s="167" customFormat="1" ht="15.75" x14ac:dyDescent="0.25">
      <c r="A96" s="57" t="str">
        <f t="shared" si="11"/>
        <v>Hide</v>
      </c>
      <c r="B96" s="66"/>
      <c r="C96" s="67">
        <v>67</v>
      </c>
      <c r="D96" s="202"/>
      <c r="E96" s="213"/>
      <c r="F96" s="213"/>
      <c r="G96" s="98"/>
      <c r="H96" s="98"/>
      <c r="I96" s="233"/>
      <c r="J96" s="101"/>
      <c r="K96" s="201" t="str">
        <f t="shared" si="12"/>
        <v>-</v>
      </c>
      <c r="L96" s="99" t="str">
        <f t="shared" si="13"/>
        <v/>
      </c>
      <c r="M96" s="166" t="str">
        <f t="shared" si="14"/>
        <v/>
      </c>
      <c r="N96" s="100" t="str">
        <f t="shared" si="15"/>
        <v/>
      </c>
      <c r="O96" s="100" t="str">
        <f t="shared" si="16"/>
        <v/>
      </c>
      <c r="P96" s="100">
        <f t="shared" ref="P96:P158" si="17">SUM(N96:O96)</f>
        <v>0</v>
      </c>
      <c r="Q96" s="9"/>
      <c r="R96" s="177"/>
      <c r="S96" s="4"/>
      <c r="T96" s="4"/>
      <c r="U96" s="4"/>
      <c r="V96" s="50"/>
    </row>
    <row r="97" spans="1:22" s="167" customFormat="1" ht="15.75" x14ac:dyDescent="0.25">
      <c r="A97" s="57" t="str">
        <f t="shared" si="11"/>
        <v>Hide</v>
      </c>
      <c r="B97" s="66"/>
      <c r="C97" s="67">
        <v>68</v>
      </c>
      <c r="D97" s="202"/>
      <c r="E97" s="213"/>
      <c r="F97" s="213"/>
      <c r="G97" s="98"/>
      <c r="H97" s="98"/>
      <c r="I97" s="233"/>
      <c r="J97" s="101"/>
      <c r="K97" s="201" t="str">
        <f t="shared" si="12"/>
        <v>-</v>
      </c>
      <c r="L97" s="99" t="str">
        <f t="shared" si="13"/>
        <v/>
      </c>
      <c r="M97" s="166" t="str">
        <f t="shared" si="14"/>
        <v/>
      </c>
      <c r="N97" s="100" t="str">
        <f t="shared" si="15"/>
        <v/>
      </c>
      <c r="O97" s="100" t="str">
        <f t="shared" si="16"/>
        <v/>
      </c>
      <c r="P97" s="100">
        <f t="shared" si="17"/>
        <v>0</v>
      </c>
      <c r="Q97" s="9"/>
      <c r="R97" s="177"/>
      <c r="S97" s="4"/>
      <c r="T97" s="4"/>
      <c r="U97" s="4"/>
      <c r="V97" s="50"/>
    </row>
    <row r="98" spans="1:22" s="167" customFormat="1" ht="15.75" x14ac:dyDescent="0.25">
      <c r="A98" s="57" t="str">
        <f t="shared" si="11"/>
        <v>Hide</v>
      </c>
      <c r="B98" s="66"/>
      <c r="C98" s="67">
        <v>69</v>
      </c>
      <c r="D98" s="202"/>
      <c r="E98" s="213"/>
      <c r="F98" s="213"/>
      <c r="G98" s="98"/>
      <c r="H98" s="98"/>
      <c r="I98" s="233"/>
      <c r="J98" s="101"/>
      <c r="K98" s="201" t="str">
        <f t="shared" si="12"/>
        <v>-</v>
      </c>
      <c r="L98" s="99" t="str">
        <f t="shared" si="13"/>
        <v/>
      </c>
      <c r="M98" s="166" t="str">
        <f t="shared" si="14"/>
        <v/>
      </c>
      <c r="N98" s="100" t="str">
        <f t="shared" si="15"/>
        <v/>
      </c>
      <c r="O98" s="100" t="str">
        <f t="shared" si="16"/>
        <v/>
      </c>
      <c r="P98" s="100">
        <f t="shared" si="17"/>
        <v>0</v>
      </c>
      <c r="Q98" s="9"/>
      <c r="R98" s="177"/>
      <c r="S98" s="4"/>
      <c r="T98" s="4"/>
      <c r="U98" s="4"/>
      <c r="V98" s="50"/>
    </row>
    <row r="99" spans="1:22" s="167" customFormat="1" ht="15.75" x14ac:dyDescent="0.25">
      <c r="A99" s="57" t="str">
        <f t="shared" si="11"/>
        <v>Hide</v>
      </c>
      <c r="B99" s="66"/>
      <c r="C99" s="67">
        <v>70</v>
      </c>
      <c r="D99" s="202"/>
      <c r="E99" s="213"/>
      <c r="F99" s="213"/>
      <c r="G99" s="98"/>
      <c r="H99" s="98"/>
      <c r="I99" s="233"/>
      <c r="J99" s="101"/>
      <c r="K99" s="201" t="str">
        <f t="shared" si="12"/>
        <v>-</v>
      </c>
      <c r="L99" s="99" t="str">
        <f t="shared" si="13"/>
        <v/>
      </c>
      <c r="M99" s="166" t="str">
        <f t="shared" si="14"/>
        <v/>
      </c>
      <c r="N99" s="100" t="str">
        <f t="shared" si="15"/>
        <v/>
      </c>
      <c r="O99" s="100" t="str">
        <f t="shared" si="16"/>
        <v/>
      </c>
      <c r="P99" s="100">
        <f t="shared" si="17"/>
        <v>0</v>
      </c>
      <c r="Q99" s="9"/>
      <c r="R99" s="177"/>
      <c r="S99" s="4"/>
      <c r="T99" s="4"/>
      <c r="U99" s="4"/>
      <c r="V99" s="50"/>
    </row>
    <row r="100" spans="1:22" s="167" customFormat="1" ht="15.75" x14ac:dyDescent="0.25">
      <c r="A100" s="57" t="str">
        <f t="shared" si="11"/>
        <v>Hide</v>
      </c>
      <c r="B100" s="66"/>
      <c r="C100" s="67">
        <v>71</v>
      </c>
      <c r="D100" s="202"/>
      <c r="E100" s="213"/>
      <c r="F100" s="213"/>
      <c r="G100" s="98"/>
      <c r="H100" s="98"/>
      <c r="I100" s="233"/>
      <c r="J100" s="101"/>
      <c r="K100" s="201" t="str">
        <f t="shared" si="12"/>
        <v>-</v>
      </c>
      <c r="L100" s="99" t="str">
        <f t="shared" si="13"/>
        <v/>
      </c>
      <c r="M100" s="166" t="str">
        <f t="shared" si="14"/>
        <v/>
      </c>
      <c r="N100" s="100" t="str">
        <f t="shared" si="15"/>
        <v/>
      </c>
      <c r="O100" s="100" t="str">
        <f t="shared" si="16"/>
        <v/>
      </c>
      <c r="P100" s="100">
        <f t="shared" si="17"/>
        <v>0</v>
      </c>
      <c r="Q100" s="9"/>
      <c r="R100" s="177"/>
      <c r="S100" s="4"/>
      <c r="T100" s="4"/>
      <c r="U100" s="4"/>
      <c r="V100" s="50"/>
    </row>
    <row r="101" spans="1:22" s="167" customFormat="1" ht="15.75" x14ac:dyDescent="0.25">
      <c r="A101" s="57" t="str">
        <f t="shared" si="11"/>
        <v>Hide</v>
      </c>
      <c r="B101" s="66"/>
      <c r="C101" s="67">
        <v>72</v>
      </c>
      <c r="D101" s="202"/>
      <c r="E101" s="213"/>
      <c r="F101" s="213"/>
      <c r="G101" s="98"/>
      <c r="H101" s="98"/>
      <c r="I101" s="233"/>
      <c r="J101" s="101"/>
      <c r="K101" s="201" t="str">
        <f t="shared" si="12"/>
        <v>-</v>
      </c>
      <c r="L101" s="99" t="str">
        <f t="shared" si="13"/>
        <v/>
      </c>
      <c r="M101" s="166" t="str">
        <f t="shared" si="14"/>
        <v/>
      </c>
      <c r="N101" s="100" t="str">
        <f t="shared" si="15"/>
        <v/>
      </c>
      <c r="O101" s="100" t="str">
        <f t="shared" si="16"/>
        <v/>
      </c>
      <c r="P101" s="100">
        <f t="shared" si="17"/>
        <v>0</v>
      </c>
      <c r="Q101" s="9"/>
      <c r="R101" s="177"/>
      <c r="S101" s="4"/>
      <c r="T101" s="4"/>
      <c r="U101" s="4"/>
      <c r="V101" s="50"/>
    </row>
    <row r="102" spans="1:22" s="167" customFormat="1" ht="15.75" x14ac:dyDescent="0.25">
      <c r="A102" s="57" t="str">
        <f t="shared" si="11"/>
        <v>Hide</v>
      </c>
      <c r="B102" s="66"/>
      <c r="C102" s="67">
        <v>73</v>
      </c>
      <c r="D102" s="202"/>
      <c r="E102" s="213"/>
      <c r="F102" s="213"/>
      <c r="G102" s="98"/>
      <c r="H102" s="98"/>
      <c r="I102" s="233"/>
      <c r="J102" s="101"/>
      <c r="K102" s="201" t="str">
        <f t="shared" si="12"/>
        <v>-</v>
      </c>
      <c r="L102" s="99" t="str">
        <f t="shared" si="13"/>
        <v/>
      </c>
      <c r="M102" s="166" t="str">
        <f t="shared" si="14"/>
        <v/>
      </c>
      <c r="N102" s="100" t="str">
        <f t="shared" si="15"/>
        <v/>
      </c>
      <c r="O102" s="100" t="str">
        <f t="shared" si="16"/>
        <v/>
      </c>
      <c r="P102" s="100">
        <f t="shared" si="17"/>
        <v>0</v>
      </c>
      <c r="Q102" s="9"/>
      <c r="R102" s="177"/>
      <c r="S102" s="4"/>
      <c r="T102" s="4"/>
      <c r="U102" s="4"/>
      <c r="V102" s="50"/>
    </row>
    <row r="103" spans="1:22" s="167" customFormat="1" ht="15.75" x14ac:dyDescent="0.25">
      <c r="A103" s="57" t="str">
        <f t="shared" si="11"/>
        <v>Hide</v>
      </c>
      <c r="B103" s="66"/>
      <c r="C103" s="67">
        <v>74</v>
      </c>
      <c r="D103" s="202"/>
      <c r="E103" s="213"/>
      <c r="F103" s="213"/>
      <c r="G103" s="98"/>
      <c r="H103" s="98"/>
      <c r="I103" s="233"/>
      <c r="J103" s="101"/>
      <c r="K103" s="201" t="str">
        <f t="shared" si="12"/>
        <v>-</v>
      </c>
      <c r="L103" s="99" t="str">
        <f t="shared" si="13"/>
        <v/>
      </c>
      <c r="M103" s="166" t="str">
        <f t="shared" si="14"/>
        <v/>
      </c>
      <c r="N103" s="100" t="str">
        <f t="shared" si="15"/>
        <v/>
      </c>
      <c r="O103" s="100" t="str">
        <f t="shared" si="16"/>
        <v/>
      </c>
      <c r="P103" s="100">
        <f t="shared" si="17"/>
        <v>0</v>
      </c>
      <c r="Q103" s="9"/>
      <c r="R103" s="177"/>
      <c r="S103" s="4"/>
      <c r="T103" s="4"/>
      <c r="U103" s="4"/>
      <c r="V103" s="50"/>
    </row>
    <row r="104" spans="1:22" s="167" customFormat="1" ht="15.75" x14ac:dyDescent="0.25">
      <c r="A104" s="57" t="str">
        <f t="shared" si="11"/>
        <v>Hide</v>
      </c>
      <c r="B104" s="66"/>
      <c r="C104" s="67">
        <v>75</v>
      </c>
      <c r="D104" s="202"/>
      <c r="E104" s="213"/>
      <c r="F104" s="213"/>
      <c r="G104" s="98"/>
      <c r="H104" s="98"/>
      <c r="I104" s="233"/>
      <c r="J104" s="101"/>
      <c r="K104" s="201" t="str">
        <f t="shared" si="12"/>
        <v>-</v>
      </c>
      <c r="L104" s="99" t="str">
        <f t="shared" si="13"/>
        <v/>
      </c>
      <c r="M104" s="166" t="str">
        <f t="shared" si="14"/>
        <v/>
      </c>
      <c r="N104" s="100" t="str">
        <f t="shared" si="15"/>
        <v/>
      </c>
      <c r="O104" s="100" t="str">
        <f t="shared" si="16"/>
        <v/>
      </c>
      <c r="P104" s="100">
        <f t="shared" si="17"/>
        <v>0</v>
      </c>
      <c r="Q104" s="9"/>
      <c r="R104" s="177"/>
      <c r="S104" s="4"/>
      <c r="T104" s="4"/>
      <c r="U104" s="4"/>
      <c r="V104" s="50"/>
    </row>
    <row r="105" spans="1:22" s="167" customFormat="1" ht="15.75" x14ac:dyDescent="0.25">
      <c r="A105" s="57" t="str">
        <f t="shared" si="11"/>
        <v>Hide</v>
      </c>
      <c r="B105" s="66"/>
      <c r="C105" s="67">
        <v>76</v>
      </c>
      <c r="D105" s="202"/>
      <c r="E105" s="213"/>
      <c r="F105" s="213"/>
      <c r="G105" s="98"/>
      <c r="H105" s="98"/>
      <c r="I105" s="233"/>
      <c r="J105" s="101"/>
      <c r="K105" s="201" t="str">
        <f t="shared" si="12"/>
        <v>-</v>
      </c>
      <c r="L105" s="99" t="str">
        <f t="shared" si="13"/>
        <v/>
      </c>
      <c r="M105" s="166" t="str">
        <f t="shared" si="14"/>
        <v/>
      </c>
      <c r="N105" s="100" t="str">
        <f t="shared" si="15"/>
        <v/>
      </c>
      <c r="O105" s="100" t="str">
        <f t="shared" si="16"/>
        <v/>
      </c>
      <c r="P105" s="100">
        <f t="shared" si="17"/>
        <v>0</v>
      </c>
      <c r="Q105" s="9"/>
      <c r="R105" s="177"/>
      <c r="S105" s="4"/>
      <c r="T105" s="4"/>
      <c r="U105" s="4"/>
      <c r="V105" s="50"/>
    </row>
    <row r="106" spans="1:22" s="167" customFormat="1" ht="15.75" x14ac:dyDescent="0.25">
      <c r="A106" s="57" t="str">
        <f t="shared" si="11"/>
        <v>Hide</v>
      </c>
      <c r="B106" s="66"/>
      <c r="C106" s="67">
        <v>77</v>
      </c>
      <c r="D106" s="202"/>
      <c r="E106" s="213"/>
      <c r="F106" s="213"/>
      <c r="G106" s="98"/>
      <c r="H106" s="98"/>
      <c r="I106" s="233"/>
      <c r="J106" s="101"/>
      <c r="K106" s="201" t="str">
        <f t="shared" si="12"/>
        <v>-</v>
      </c>
      <c r="L106" s="99" t="str">
        <f t="shared" si="13"/>
        <v/>
      </c>
      <c r="M106" s="166" t="str">
        <f t="shared" si="14"/>
        <v/>
      </c>
      <c r="N106" s="100" t="str">
        <f t="shared" si="15"/>
        <v/>
      </c>
      <c r="O106" s="100" t="str">
        <f t="shared" si="16"/>
        <v/>
      </c>
      <c r="P106" s="100">
        <f t="shared" si="17"/>
        <v>0</v>
      </c>
      <c r="Q106" s="9"/>
      <c r="R106" s="177"/>
      <c r="S106" s="4"/>
      <c r="T106" s="4"/>
      <c r="U106" s="4"/>
      <c r="V106" s="50"/>
    </row>
    <row r="107" spans="1:22" s="167" customFormat="1" ht="15.75" x14ac:dyDescent="0.25">
      <c r="A107" s="57" t="str">
        <f t="shared" si="11"/>
        <v>Hide</v>
      </c>
      <c r="B107" s="66"/>
      <c r="C107" s="67">
        <v>78</v>
      </c>
      <c r="D107" s="202"/>
      <c r="E107" s="213"/>
      <c r="F107" s="213"/>
      <c r="G107" s="98"/>
      <c r="H107" s="98"/>
      <c r="I107" s="233"/>
      <c r="J107" s="101"/>
      <c r="K107" s="201" t="str">
        <f t="shared" si="12"/>
        <v>-</v>
      </c>
      <c r="L107" s="99" t="str">
        <f t="shared" si="13"/>
        <v/>
      </c>
      <c r="M107" s="166" t="str">
        <f t="shared" si="14"/>
        <v/>
      </c>
      <c r="N107" s="100" t="str">
        <f t="shared" si="15"/>
        <v/>
      </c>
      <c r="O107" s="100" t="str">
        <f t="shared" si="16"/>
        <v/>
      </c>
      <c r="P107" s="100">
        <f t="shared" si="17"/>
        <v>0</v>
      </c>
      <c r="Q107" s="9"/>
      <c r="R107" s="177"/>
      <c r="S107" s="4"/>
      <c r="T107" s="4"/>
      <c r="U107" s="4"/>
      <c r="V107" s="50"/>
    </row>
    <row r="108" spans="1:22" s="167" customFormat="1" ht="15.75" x14ac:dyDescent="0.25">
      <c r="A108" s="57" t="str">
        <f t="shared" si="11"/>
        <v>Hide</v>
      </c>
      <c r="B108" s="66"/>
      <c r="C108" s="67">
        <v>79</v>
      </c>
      <c r="D108" s="202"/>
      <c r="E108" s="213"/>
      <c r="F108" s="213"/>
      <c r="G108" s="98"/>
      <c r="H108" s="98"/>
      <c r="I108" s="233"/>
      <c r="J108" s="101"/>
      <c r="K108" s="201" t="str">
        <f t="shared" si="12"/>
        <v>-</v>
      </c>
      <c r="L108" s="99" t="str">
        <f t="shared" si="13"/>
        <v/>
      </c>
      <c r="M108" s="166" t="str">
        <f t="shared" si="14"/>
        <v/>
      </c>
      <c r="N108" s="100" t="str">
        <f t="shared" si="15"/>
        <v/>
      </c>
      <c r="O108" s="100" t="str">
        <f t="shared" si="16"/>
        <v/>
      </c>
      <c r="P108" s="100">
        <f t="shared" si="17"/>
        <v>0</v>
      </c>
      <c r="Q108" s="9"/>
      <c r="R108" s="177"/>
      <c r="S108" s="4"/>
      <c r="T108" s="4"/>
      <c r="U108" s="4"/>
      <c r="V108" s="50"/>
    </row>
    <row r="109" spans="1:22" s="167" customFormat="1" ht="15.75" x14ac:dyDescent="0.25">
      <c r="A109" s="57" t="str">
        <f t="shared" si="11"/>
        <v>Hide</v>
      </c>
      <c r="B109" s="66"/>
      <c r="C109" s="67">
        <v>80</v>
      </c>
      <c r="D109" s="202"/>
      <c r="E109" s="213"/>
      <c r="F109" s="213"/>
      <c r="G109" s="98"/>
      <c r="H109" s="98"/>
      <c r="I109" s="233"/>
      <c r="J109" s="101"/>
      <c r="K109" s="201" t="str">
        <f t="shared" si="12"/>
        <v>-</v>
      </c>
      <c r="L109" s="99" t="str">
        <f t="shared" si="13"/>
        <v/>
      </c>
      <c r="M109" s="166" t="str">
        <f t="shared" si="14"/>
        <v/>
      </c>
      <c r="N109" s="100" t="str">
        <f t="shared" si="15"/>
        <v/>
      </c>
      <c r="O109" s="100" t="str">
        <f t="shared" si="16"/>
        <v/>
      </c>
      <c r="P109" s="100">
        <f t="shared" si="17"/>
        <v>0</v>
      </c>
      <c r="Q109" s="9"/>
      <c r="R109" s="177"/>
      <c r="S109" s="4"/>
      <c r="T109" s="4"/>
      <c r="U109" s="4"/>
      <c r="V109" s="50"/>
    </row>
    <row r="110" spans="1:22" s="167" customFormat="1" ht="15.75" x14ac:dyDescent="0.25">
      <c r="A110" s="57" t="str">
        <f t="shared" si="11"/>
        <v>Hide</v>
      </c>
      <c r="B110" s="66"/>
      <c r="C110" s="67">
        <v>81</v>
      </c>
      <c r="D110" s="202"/>
      <c r="E110" s="213"/>
      <c r="F110" s="213"/>
      <c r="G110" s="98"/>
      <c r="H110" s="98"/>
      <c r="I110" s="233"/>
      <c r="J110" s="101"/>
      <c r="K110" s="201" t="str">
        <f t="shared" si="12"/>
        <v>-</v>
      </c>
      <c r="L110" s="99" t="str">
        <f t="shared" si="13"/>
        <v/>
      </c>
      <c r="M110" s="166" t="str">
        <f t="shared" si="14"/>
        <v/>
      </c>
      <c r="N110" s="100" t="str">
        <f t="shared" si="15"/>
        <v/>
      </c>
      <c r="O110" s="100" t="str">
        <f t="shared" si="16"/>
        <v/>
      </c>
      <c r="P110" s="100">
        <f t="shared" si="17"/>
        <v>0</v>
      </c>
      <c r="Q110" s="9"/>
      <c r="R110" s="177"/>
      <c r="S110" s="4"/>
      <c r="T110" s="4"/>
      <c r="U110" s="4"/>
      <c r="V110" s="50"/>
    </row>
    <row r="111" spans="1:22" s="167" customFormat="1" ht="15.75" x14ac:dyDescent="0.25">
      <c r="A111" s="57" t="str">
        <f t="shared" si="11"/>
        <v>Hide</v>
      </c>
      <c r="B111" s="66"/>
      <c r="C111" s="67">
        <v>82</v>
      </c>
      <c r="D111" s="202"/>
      <c r="E111" s="213"/>
      <c r="F111" s="213"/>
      <c r="G111" s="98"/>
      <c r="H111" s="98"/>
      <c r="I111" s="233"/>
      <c r="J111" s="101"/>
      <c r="K111" s="201" t="str">
        <f t="shared" si="12"/>
        <v>-</v>
      </c>
      <c r="L111" s="99" t="str">
        <f t="shared" si="13"/>
        <v/>
      </c>
      <c r="M111" s="166" t="str">
        <f t="shared" si="14"/>
        <v/>
      </c>
      <c r="N111" s="100" t="str">
        <f t="shared" si="15"/>
        <v/>
      </c>
      <c r="O111" s="100" t="str">
        <f t="shared" si="16"/>
        <v/>
      </c>
      <c r="P111" s="100">
        <f t="shared" si="17"/>
        <v>0</v>
      </c>
      <c r="Q111" s="9"/>
      <c r="R111" s="177"/>
      <c r="S111" s="4"/>
      <c r="T111" s="4"/>
      <c r="U111" s="4"/>
      <c r="V111" s="50"/>
    </row>
    <row r="112" spans="1:22" s="167" customFormat="1" ht="15.75" x14ac:dyDescent="0.25">
      <c r="A112" s="57" t="str">
        <f t="shared" si="11"/>
        <v>Hide</v>
      </c>
      <c r="B112" s="66"/>
      <c r="C112" s="67">
        <v>83</v>
      </c>
      <c r="D112" s="202"/>
      <c r="E112" s="213"/>
      <c r="F112" s="213"/>
      <c r="G112" s="98"/>
      <c r="H112" s="98"/>
      <c r="I112" s="233"/>
      <c r="J112" s="101"/>
      <c r="K112" s="201" t="str">
        <f t="shared" si="12"/>
        <v>-</v>
      </c>
      <c r="L112" s="99" t="str">
        <f t="shared" si="13"/>
        <v/>
      </c>
      <c r="M112" s="166" t="str">
        <f t="shared" si="14"/>
        <v/>
      </c>
      <c r="N112" s="100" t="str">
        <f t="shared" si="15"/>
        <v/>
      </c>
      <c r="O112" s="100" t="str">
        <f t="shared" si="16"/>
        <v/>
      </c>
      <c r="P112" s="100">
        <f t="shared" si="17"/>
        <v>0</v>
      </c>
      <c r="Q112" s="9"/>
      <c r="R112" s="177"/>
      <c r="S112" s="4"/>
      <c r="T112" s="4"/>
      <c r="U112" s="4"/>
      <c r="V112" s="50"/>
    </row>
    <row r="113" spans="1:22" s="167" customFormat="1" ht="15.75" x14ac:dyDescent="0.25">
      <c r="A113" s="57" t="str">
        <f t="shared" si="11"/>
        <v>Hide</v>
      </c>
      <c r="B113" s="66"/>
      <c r="C113" s="67">
        <v>84</v>
      </c>
      <c r="D113" s="202"/>
      <c r="E113" s="213"/>
      <c r="F113" s="213"/>
      <c r="G113" s="98"/>
      <c r="H113" s="98"/>
      <c r="I113" s="233"/>
      <c r="J113" s="101"/>
      <c r="K113" s="201" t="str">
        <f t="shared" si="12"/>
        <v>-</v>
      </c>
      <c r="L113" s="99" t="str">
        <f t="shared" si="13"/>
        <v/>
      </c>
      <c r="M113" s="166" t="str">
        <f t="shared" si="14"/>
        <v/>
      </c>
      <c r="N113" s="100" t="str">
        <f t="shared" si="15"/>
        <v/>
      </c>
      <c r="O113" s="100" t="str">
        <f t="shared" si="16"/>
        <v/>
      </c>
      <c r="P113" s="100">
        <f t="shared" si="17"/>
        <v>0</v>
      </c>
      <c r="Q113" s="9"/>
      <c r="R113" s="177"/>
      <c r="S113" s="4"/>
      <c r="T113" s="4"/>
      <c r="U113" s="4"/>
      <c r="V113" s="50"/>
    </row>
    <row r="114" spans="1:22" s="167" customFormat="1" ht="15.75" x14ac:dyDescent="0.25">
      <c r="A114" s="57" t="str">
        <f t="shared" si="11"/>
        <v>Hide</v>
      </c>
      <c r="B114" s="66"/>
      <c r="C114" s="67">
        <v>85</v>
      </c>
      <c r="D114" s="202"/>
      <c r="E114" s="213"/>
      <c r="F114" s="213"/>
      <c r="G114" s="98"/>
      <c r="H114" s="98"/>
      <c r="I114" s="233"/>
      <c r="J114" s="101"/>
      <c r="K114" s="201" t="str">
        <f t="shared" si="12"/>
        <v>-</v>
      </c>
      <c r="L114" s="99" t="str">
        <f t="shared" si="13"/>
        <v/>
      </c>
      <c r="M114" s="166" t="str">
        <f t="shared" si="14"/>
        <v/>
      </c>
      <c r="N114" s="100" t="str">
        <f t="shared" si="15"/>
        <v/>
      </c>
      <c r="O114" s="100" t="str">
        <f t="shared" si="16"/>
        <v/>
      </c>
      <c r="P114" s="100">
        <f t="shared" si="17"/>
        <v>0</v>
      </c>
      <c r="Q114" s="9"/>
      <c r="R114" s="177"/>
      <c r="S114" s="4"/>
      <c r="T114" s="4"/>
      <c r="U114" s="4"/>
      <c r="V114" s="50"/>
    </row>
    <row r="115" spans="1:22" s="167" customFormat="1" ht="15.75" x14ac:dyDescent="0.25">
      <c r="A115" s="57" t="str">
        <f t="shared" si="11"/>
        <v>Hide</v>
      </c>
      <c r="B115" s="66"/>
      <c r="C115" s="67">
        <v>86</v>
      </c>
      <c r="D115" s="202"/>
      <c r="E115" s="213"/>
      <c r="F115" s="213"/>
      <c r="G115" s="98"/>
      <c r="H115" s="98"/>
      <c r="I115" s="233"/>
      <c r="J115" s="101"/>
      <c r="K115" s="201" t="str">
        <f t="shared" si="12"/>
        <v>-</v>
      </c>
      <c r="L115" s="99" t="str">
        <f t="shared" si="13"/>
        <v/>
      </c>
      <c r="M115" s="166" t="str">
        <f t="shared" si="14"/>
        <v/>
      </c>
      <c r="N115" s="100" t="str">
        <f t="shared" si="15"/>
        <v/>
      </c>
      <c r="O115" s="100" t="str">
        <f t="shared" si="16"/>
        <v/>
      </c>
      <c r="P115" s="100">
        <f t="shared" si="17"/>
        <v>0</v>
      </c>
      <c r="Q115" s="9"/>
      <c r="R115" s="177"/>
      <c r="S115" s="4"/>
      <c r="T115" s="4"/>
      <c r="U115" s="4"/>
      <c r="V115" s="50"/>
    </row>
    <row r="116" spans="1:22" s="167" customFormat="1" ht="15.75" x14ac:dyDescent="0.25">
      <c r="A116" s="57" t="str">
        <f t="shared" si="11"/>
        <v>Hide</v>
      </c>
      <c r="B116" s="66"/>
      <c r="C116" s="67">
        <v>87</v>
      </c>
      <c r="D116" s="202"/>
      <c r="E116" s="213"/>
      <c r="F116" s="213"/>
      <c r="G116" s="98"/>
      <c r="H116" s="98"/>
      <c r="I116" s="233"/>
      <c r="J116" s="101"/>
      <c r="K116" s="201" t="str">
        <f t="shared" si="12"/>
        <v>-</v>
      </c>
      <c r="L116" s="99" t="str">
        <f t="shared" si="13"/>
        <v/>
      </c>
      <c r="M116" s="166" t="str">
        <f t="shared" si="14"/>
        <v/>
      </c>
      <c r="N116" s="100" t="str">
        <f t="shared" si="15"/>
        <v/>
      </c>
      <c r="O116" s="100" t="str">
        <f t="shared" si="16"/>
        <v/>
      </c>
      <c r="P116" s="100">
        <f t="shared" si="17"/>
        <v>0</v>
      </c>
      <c r="Q116" s="9"/>
      <c r="R116" s="177"/>
      <c r="S116" s="4"/>
      <c r="T116" s="4"/>
      <c r="U116" s="4"/>
      <c r="V116" s="50"/>
    </row>
    <row r="117" spans="1:22" s="167" customFormat="1" ht="15.75" x14ac:dyDescent="0.25">
      <c r="A117" s="57" t="str">
        <f t="shared" si="11"/>
        <v>Hide</v>
      </c>
      <c r="B117" s="66"/>
      <c r="C117" s="67">
        <v>88</v>
      </c>
      <c r="D117" s="202"/>
      <c r="E117" s="213"/>
      <c r="F117" s="213"/>
      <c r="G117" s="98"/>
      <c r="H117" s="98"/>
      <c r="I117" s="233"/>
      <c r="J117" s="101"/>
      <c r="K117" s="201" t="str">
        <f t="shared" si="12"/>
        <v>-</v>
      </c>
      <c r="L117" s="99" t="str">
        <f t="shared" si="13"/>
        <v/>
      </c>
      <c r="M117" s="166" t="str">
        <f t="shared" si="14"/>
        <v/>
      </c>
      <c r="N117" s="100" t="str">
        <f t="shared" si="15"/>
        <v/>
      </c>
      <c r="O117" s="100" t="str">
        <f t="shared" si="16"/>
        <v/>
      </c>
      <c r="P117" s="100">
        <f t="shared" si="17"/>
        <v>0</v>
      </c>
      <c r="Q117" s="9"/>
      <c r="R117" s="177"/>
      <c r="S117" s="4"/>
      <c r="T117" s="4"/>
      <c r="U117" s="4"/>
      <c r="V117" s="50"/>
    </row>
    <row r="118" spans="1:22" s="167" customFormat="1" ht="15.75" x14ac:dyDescent="0.25">
      <c r="A118" s="57" t="str">
        <f t="shared" si="11"/>
        <v>Hide</v>
      </c>
      <c r="B118" s="66"/>
      <c r="C118" s="67">
        <v>89</v>
      </c>
      <c r="D118" s="202"/>
      <c r="E118" s="213"/>
      <c r="F118" s="213"/>
      <c r="G118" s="98"/>
      <c r="H118" s="98"/>
      <c r="I118" s="233"/>
      <c r="J118" s="101"/>
      <c r="K118" s="201" t="str">
        <f t="shared" si="12"/>
        <v>-</v>
      </c>
      <c r="L118" s="99" t="str">
        <f t="shared" si="13"/>
        <v/>
      </c>
      <c r="M118" s="166" t="str">
        <f t="shared" si="14"/>
        <v/>
      </c>
      <c r="N118" s="100" t="str">
        <f t="shared" si="15"/>
        <v/>
      </c>
      <c r="O118" s="100" t="str">
        <f t="shared" si="16"/>
        <v/>
      </c>
      <c r="P118" s="100">
        <f t="shared" si="17"/>
        <v>0</v>
      </c>
      <c r="Q118" s="9"/>
      <c r="R118" s="177"/>
      <c r="S118" s="4"/>
      <c r="T118" s="4"/>
      <c r="U118" s="4"/>
      <c r="V118" s="50"/>
    </row>
    <row r="119" spans="1:22" s="167" customFormat="1" ht="15.75" x14ac:dyDescent="0.25">
      <c r="A119" s="57" t="str">
        <f t="shared" si="11"/>
        <v>Hide</v>
      </c>
      <c r="B119" s="66"/>
      <c r="C119" s="67">
        <v>90</v>
      </c>
      <c r="D119" s="202"/>
      <c r="E119" s="213"/>
      <c r="F119" s="213"/>
      <c r="G119" s="98"/>
      <c r="H119" s="98"/>
      <c r="I119" s="233"/>
      <c r="J119" s="101"/>
      <c r="K119" s="201" t="str">
        <f t="shared" si="12"/>
        <v>-</v>
      </c>
      <c r="L119" s="99" t="str">
        <f t="shared" si="13"/>
        <v/>
      </c>
      <c r="M119" s="166" t="str">
        <f t="shared" si="14"/>
        <v/>
      </c>
      <c r="N119" s="100" t="str">
        <f t="shared" si="15"/>
        <v/>
      </c>
      <c r="O119" s="100" t="str">
        <f t="shared" si="16"/>
        <v/>
      </c>
      <c r="P119" s="100">
        <f t="shared" si="17"/>
        <v>0</v>
      </c>
      <c r="Q119" s="9"/>
      <c r="R119" s="177"/>
      <c r="S119" s="4"/>
      <c r="T119" s="4"/>
      <c r="U119" s="4"/>
      <c r="V119" s="50"/>
    </row>
    <row r="120" spans="1:22" s="167" customFormat="1" ht="15.75" x14ac:dyDescent="0.25">
      <c r="A120" s="57" t="str">
        <f t="shared" si="11"/>
        <v>Hide</v>
      </c>
      <c r="B120" s="66"/>
      <c r="C120" s="67">
        <v>91</v>
      </c>
      <c r="D120" s="202"/>
      <c r="E120" s="213"/>
      <c r="F120" s="213"/>
      <c r="G120" s="98"/>
      <c r="H120" s="98"/>
      <c r="I120" s="233"/>
      <c r="J120" s="101"/>
      <c r="K120" s="201" t="str">
        <f t="shared" si="12"/>
        <v>-</v>
      </c>
      <c r="L120" s="99" t="str">
        <f t="shared" si="13"/>
        <v/>
      </c>
      <c r="M120" s="166" t="str">
        <f t="shared" si="14"/>
        <v/>
      </c>
      <c r="N120" s="100" t="str">
        <f t="shared" si="15"/>
        <v/>
      </c>
      <c r="O120" s="100" t="str">
        <f t="shared" si="16"/>
        <v/>
      </c>
      <c r="P120" s="100">
        <f t="shared" si="17"/>
        <v>0</v>
      </c>
      <c r="Q120" s="9"/>
      <c r="R120" s="177"/>
      <c r="S120" s="4"/>
      <c r="T120" s="4"/>
      <c r="U120" s="4"/>
      <c r="V120" s="50"/>
    </row>
    <row r="121" spans="1:22" s="167" customFormat="1" ht="15.75" x14ac:dyDescent="0.25">
      <c r="A121" s="57" t="str">
        <f t="shared" si="11"/>
        <v>Hide</v>
      </c>
      <c r="B121" s="66"/>
      <c r="C121" s="67">
        <v>92</v>
      </c>
      <c r="D121" s="202"/>
      <c r="E121" s="213"/>
      <c r="F121" s="213"/>
      <c r="G121" s="98"/>
      <c r="H121" s="98"/>
      <c r="I121" s="233"/>
      <c r="J121" s="101"/>
      <c r="K121" s="201" t="str">
        <f t="shared" si="12"/>
        <v>-</v>
      </c>
      <c r="L121" s="99" t="str">
        <f t="shared" si="13"/>
        <v/>
      </c>
      <c r="M121" s="166" t="str">
        <f t="shared" si="14"/>
        <v/>
      </c>
      <c r="N121" s="100" t="str">
        <f t="shared" si="15"/>
        <v/>
      </c>
      <c r="O121" s="100" t="str">
        <f t="shared" si="16"/>
        <v/>
      </c>
      <c r="P121" s="100">
        <f t="shared" si="17"/>
        <v>0</v>
      </c>
      <c r="Q121" s="9"/>
      <c r="R121" s="177"/>
      <c r="S121" s="4"/>
      <c r="T121" s="4"/>
      <c r="U121" s="4"/>
      <c r="V121" s="50"/>
    </row>
    <row r="122" spans="1:22" s="167" customFormat="1" ht="15.75" x14ac:dyDescent="0.25">
      <c r="A122" s="57" t="str">
        <f t="shared" si="11"/>
        <v>Hide</v>
      </c>
      <c r="B122" s="66"/>
      <c r="C122" s="67">
        <v>93</v>
      </c>
      <c r="D122" s="202"/>
      <c r="E122" s="213"/>
      <c r="F122" s="213"/>
      <c r="G122" s="98"/>
      <c r="H122" s="98"/>
      <c r="I122" s="233"/>
      <c r="J122" s="101"/>
      <c r="K122" s="201" t="str">
        <f t="shared" si="12"/>
        <v>-</v>
      </c>
      <c r="L122" s="99" t="str">
        <f t="shared" si="13"/>
        <v/>
      </c>
      <c r="M122" s="166" t="str">
        <f t="shared" si="14"/>
        <v/>
      </c>
      <c r="N122" s="100" t="str">
        <f t="shared" si="15"/>
        <v/>
      </c>
      <c r="O122" s="100" t="str">
        <f t="shared" si="16"/>
        <v/>
      </c>
      <c r="P122" s="100">
        <f t="shared" si="17"/>
        <v>0</v>
      </c>
      <c r="Q122" s="9"/>
      <c r="R122" s="177"/>
      <c r="S122" s="4"/>
      <c r="T122" s="4"/>
      <c r="U122" s="4"/>
      <c r="V122" s="50"/>
    </row>
    <row r="123" spans="1:22" s="167" customFormat="1" ht="15.75" x14ac:dyDescent="0.25">
      <c r="A123" s="57" t="str">
        <f t="shared" si="11"/>
        <v>Hide</v>
      </c>
      <c r="B123" s="66"/>
      <c r="C123" s="67">
        <v>94</v>
      </c>
      <c r="D123" s="202"/>
      <c r="E123" s="213"/>
      <c r="F123" s="213"/>
      <c r="G123" s="98"/>
      <c r="H123" s="98"/>
      <c r="I123" s="233"/>
      <c r="J123" s="101"/>
      <c r="K123" s="201" t="str">
        <f t="shared" si="12"/>
        <v>-</v>
      </c>
      <c r="L123" s="99" t="str">
        <f t="shared" si="13"/>
        <v/>
      </c>
      <c r="M123" s="166" t="str">
        <f t="shared" si="14"/>
        <v/>
      </c>
      <c r="N123" s="100" t="str">
        <f t="shared" si="15"/>
        <v/>
      </c>
      <c r="O123" s="100" t="str">
        <f t="shared" si="16"/>
        <v/>
      </c>
      <c r="P123" s="100">
        <f t="shared" si="17"/>
        <v>0</v>
      </c>
      <c r="Q123" s="9"/>
      <c r="R123" s="177"/>
      <c r="S123" s="4"/>
      <c r="T123" s="4"/>
      <c r="U123" s="4"/>
      <c r="V123" s="50"/>
    </row>
    <row r="124" spans="1:22" s="167" customFormat="1" ht="15.75" x14ac:dyDescent="0.25">
      <c r="A124" s="57" t="str">
        <f t="shared" si="11"/>
        <v>Hide</v>
      </c>
      <c r="B124" s="66"/>
      <c r="C124" s="67">
        <v>95</v>
      </c>
      <c r="D124" s="202"/>
      <c r="E124" s="213"/>
      <c r="F124" s="213"/>
      <c r="G124" s="98"/>
      <c r="H124" s="98"/>
      <c r="I124" s="233"/>
      <c r="J124" s="101"/>
      <c r="K124" s="201" t="str">
        <f t="shared" si="12"/>
        <v>-</v>
      </c>
      <c r="L124" s="99" t="str">
        <f t="shared" si="13"/>
        <v/>
      </c>
      <c r="M124" s="166" t="str">
        <f t="shared" si="14"/>
        <v/>
      </c>
      <c r="N124" s="100" t="str">
        <f t="shared" si="15"/>
        <v/>
      </c>
      <c r="O124" s="100" t="str">
        <f t="shared" si="16"/>
        <v/>
      </c>
      <c r="P124" s="100">
        <f t="shared" si="17"/>
        <v>0</v>
      </c>
      <c r="Q124" s="9"/>
      <c r="R124" s="177"/>
      <c r="S124" s="4"/>
      <c r="T124" s="4"/>
      <c r="U124" s="4"/>
      <c r="V124" s="50"/>
    </row>
    <row r="125" spans="1:22" s="167" customFormat="1" ht="15.75" x14ac:dyDescent="0.25">
      <c r="A125" s="57" t="str">
        <f t="shared" si="11"/>
        <v>Hide</v>
      </c>
      <c r="B125" s="66"/>
      <c r="C125" s="67">
        <v>96</v>
      </c>
      <c r="D125" s="202"/>
      <c r="E125" s="213"/>
      <c r="F125" s="213"/>
      <c r="G125" s="98"/>
      <c r="H125" s="98"/>
      <c r="I125" s="233"/>
      <c r="J125" s="101"/>
      <c r="K125" s="201" t="str">
        <f t="shared" si="12"/>
        <v>-</v>
      </c>
      <c r="L125" s="99" t="str">
        <f t="shared" si="13"/>
        <v/>
      </c>
      <c r="M125" s="166" t="str">
        <f t="shared" si="14"/>
        <v/>
      </c>
      <c r="N125" s="100" t="str">
        <f t="shared" si="15"/>
        <v/>
      </c>
      <c r="O125" s="100" t="str">
        <f t="shared" si="16"/>
        <v/>
      </c>
      <c r="P125" s="100">
        <f t="shared" si="17"/>
        <v>0</v>
      </c>
      <c r="Q125" s="9"/>
      <c r="R125" s="177"/>
      <c r="S125" s="4"/>
      <c r="T125" s="4"/>
      <c r="U125" s="4"/>
      <c r="V125" s="50"/>
    </row>
    <row r="126" spans="1:22" s="167" customFormat="1" ht="15.75" x14ac:dyDescent="0.25">
      <c r="A126" s="57" t="str">
        <f t="shared" ref="A126:A157" si="18">IF(OR(D126&lt;&gt;"",F126&lt;&gt;"",G126&lt;&gt;"",I126&lt;&gt;"",J126&lt;&gt;""),"Show","Hide")</f>
        <v>Hide</v>
      </c>
      <c r="B126" s="66"/>
      <c r="C126" s="67">
        <v>97</v>
      </c>
      <c r="D126" s="202"/>
      <c r="E126" s="213"/>
      <c r="F126" s="213"/>
      <c r="G126" s="98"/>
      <c r="H126" s="98"/>
      <c r="I126" s="233"/>
      <c r="J126" s="101"/>
      <c r="K126" s="201" t="str">
        <f t="shared" ref="K126:K157" si="19">IF(F126="Ineligible",("None"),(IF(H126="",("-"),(IF(H126&lt;&gt;"",IF(H126&lt;($J$24-1.99),"Full",IF(H126&gt;=$J$24,"None","Partial")))))))</f>
        <v>-</v>
      </c>
      <c r="L126" s="99" t="str">
        <f t="shared" ref="L126:L157" si="20">IF(OR(F126="Ineligible",H126=0,E126="",F126=""),"",IF(H126&gt;$J$24,0,MIN(2,($J$24-H126))))</f>
        <v/>
      </c>
      <c r="M126" s="166" t="str">
        <f t="shared" si="14"/>
        <v/>
      </c>
      <c r="N126" s="100" t="str">
        <f t="shared" si="15"/>
        <v/>
      </c>
      <c r="O126" s="100" t="str">
        <f t="shared" si="16"/>
        <v/>
      </c>
      <c r="P126" s="100">
        <f t="shared" si="17"/>
        <v>0</v>
      </c>
      <c r="Q126" s="9"/>
      <c r="R126" s="177"/>
      <c r="S126" s="4"/>
      <c r="T126" s="4"/>
      <c r="U126" s="4"/>
      <c r="V126" s="50"/>
    </row>
    <row r="127" spans="1:22" s="167" customFormat="1" ht="15.75" x14ac:dyDescent="0.25">
      <c r="A127" s="57" t="str">
        <f t="shared" si="18"/>
        <v>Hide</v>
      </c>
      <c r="B127" s="66"/>
      <c r="C127" s="67">
        <v>98</v>
      </c>
      <c r="D127" s="202"/>
      <c r="E127" s="213"/>
      <c r="F127" s="213"/>
      <c r="G127" s="98"/>
      <c r="H127" s="98"/>
      <c r="I127" s="233"/>
      <c r="J127" s="101"/>
      <c r="K127" s="201" t="str">
        <f t="shared" si="19"/>
        <v>-</v>
      </c>
      <c r="L127" s="99" t="str">
        <f t="shared" si="20"/>
        <v/>
      </c>
      <c r="M127" s="166" t="str">
        <f t="shared" si="14"/>
        <v/>
      </c>
      <c r="N127" s="100" t="str">
        <f t="shared" si="15"/>
        <v/>
      </c>
      <c r="O127" s="100" t="str">
        <f t="shared" si="16"/>
        <v/>
      </c>
      <c r="P127" s="100">
        <f t="shared" si="17"/>
        <v>0</v>
      </c>
      <c r="Q127" s="9"/>
      <c r="R127" s="177"/>
      <c r="S127" s="4"/>
      <c r="T127" s="4"/>
      <c r="U127" s="4"/>
      <c r="V127" s="50"/>
    </row>
    <row r="128" spans="1:22" s="167" customFormat="1" ht="15.75" x14ac:dyDescent="0.25">
      <c r="A128" s="57" t="str">
        <f t="shared" si="18"/>
        <v>Hide</v>
      </c>
      <c r="B128" s="66"/>
      <c r="C128" s="67">
        <v>99</v>
      </c>
      <c r="D128" s="202"/>
      <c r="E128" s="213"/>
      <c r="F128" s="213"/>
      <c r="G128" s="98"/>
      <c r="H128" s="98"/>
      <c r="I128" s="233"/>
      <c r="J128" s="101"/>
      <c r="K128" s="201" t="str">
        <f t="shared" si="19"/>
        <v>-</v>
      </c>
      <c r="L128" s="99" t="str">
        <f t="shared" si="20"/>
        <v/>
      </c>
      <c r="M128" s="166" t="str">
        <f t="shared" si="14"/>
        <v/>
      </c>
      <c r="N128" s="100" t="str">
        <f t="shared" si="15"/>
        <v/>
      </c>
      <c r="O128" s="100" t="str">
        <f t="shared" si="16"/>
        <v/>
      </c>
      <c r="P128" s="100">
        <f t="shared" si="17"/>
        <v>0</v>
      </c>
      <c r="Q128" s="9"/>
      <c r="R128" s="177"/>
      <c r="S128" s="4"/>
      <c r="T128" s="4"/>
      <c r="U128" s="4"/>
      <c r="V128" s="50"/>
    </row>
    <row r="129" spans="1:22" s="167" customFormat="1" ht="15.75" x14ac:dyDescent="0.25">
      <c r="A129" s="57" t="str">
        <f t="shared" si="18"/>
        <v>Hide</v>
      </c>
      <c r="B129" s="66"/>
      <c r="C129" s="67">
        <v>100</v>
      </c>
      <c r="D129" s="202"/>
      <c r="E129" s="213"/>
      <c r="F129" s="213"/>
      <c r="G129" s="98"/>
      <c r="H129" s="98"/>
      <c r="I129" s="233"/>
      <c r="J129" s="101"/>
      <c r="K129" s="201" t="str">
        <f t="shared" si="19"/>
        <v>-</v>
      </c>
      <c r="L129" s="99" t="str">
        <f t="shared" si="20"/>
        <v/>
      </c>
      <c r="M129" s="166" t="str">
        <f t="shared" si="14"/>
        <v/>
      </c>
      <c r="N129" s="100" t="str">
        <f t="shared" si="15"/>
        <v/>
      </c>
      <c r="O129" s="100" t="str">
        <f t="shared" si="16"/>
        <v/>
      </c>
      <c r="P129" s="100">
        <f t="shared" si="17"/>
        <v>0</v>
      </c>
      <c r="Q129" s="9"/>
      <c r="R129" s="177"/>
      <c r="S129" s="4"/>
      <c r="T129" s="4"/>
      <c r="U129" s="4"/>
      <c r="V129" s="50"/>
    </row>
    <row r="130" spans="1:22" s="167" customFormat="1" ht="15.75" x14ac:dyDescent="0.25">
      <c r="A130" s="57" t="str">
        <f t="shared" si="18"/>
        <v>Hide</v>
      </c>
      <c r="B130" s="66"/>
      <c r="C130" s="67">
        <v>101</v>
      </c>
      <c r="D130" s="202"/>
      <c r="E130" s="213"/>
      <c r="F130" s="213"/>
      <c r="G130" s="98"/>
      <c r="H130" s="98"/>
      <c r="I130" s="233"/>
      <c r="J130" s="101"/>
      <c r="K130" s="201" t="str">
        <f t="shared" si="19"/>
        <v>-</v>
      </c>
      <c r="L130" s="99" t="str">
        <f t="shared" si="20"/>
        <v/>
      </c>
      <c r="M130" s="166" t="str">
        <f t="shared" si="14"/>
        <v/>
      </c>
      <c r="N130" s="100" t="str">
        <f t="shared" si="15"/>
        <v/>
      </c>
      <c r="O130" s="100" t="str">
        <f t="shared" si="16"/>
        <v/>
      </c>
      <c r="P130" s="100">
        <f t="shared" si="17"/>
        <v>0</v>
      </c>
      <c r="Q130" s="9"/>
      <c r="R130" s="177"/>
      <c r="S130" s="4"/>
      <c r="T130" s="4"/>
      <c r="U130" s="4"/>
      <c r="V130" s="50"/>
    </row>
    <row r="131" spans="1:22" s="167" customFormat="1" ht="15.75" x14ac:dyDescent="0.25">
      <c r="A131" s="57" t="str">
        <f t="shared" si="18"/>
        <v>Hide</v>
      </c>
      <c r="B131" s="66"/>
      <c r="C131" s="67">
        <v>102</v>
      </c>
      <c r="D131" s="202"/>
      <c r="E131" s="213"/>
      <c r="F131" s="213"/>
      <c r="G131" s="98"/>
      <c r="H131" s="98"/>
      <c r="I131" s="233"/>
      <c r="J131" s="101"/>
      <c r="K131" s="201" t="str">
        <f t="shared" si="19"/>
        <v>-</v>
      </c>
      <c r="L131" s="99" t="str">
        <f t="shared" si="20"/>
        <v/>
      </c>
      <c r="M131" s="166" t="str">
        <f t="shared" si="14"/>
        <v/>
      </c>
      <c r="N131" s="100" t="str">
        <f t="shared" si="15"/>
        <v/>
      </c>
      <c r="O131" s="100" t="str">
        <f t="shared" si="16"/>
        <v/>
      </c>
      <c r="P131" s="100">
        <f t="shared" si="17"/>
        <v>0</v>
      </c>
      <c r="Q131" s="9"/>
      <c r="R131" s="177"/>
      <c r="S131" s="4"/>
      <c r="T131" s="4"/>
      <c r="U131" s="4"/>
      <c r="V131" s="50"/>
    </row>
    <row r="132" spans="1:22" s="167" customFormat="1" ht="15.75" x14ac:dyDescent="0.25">
      <c r="A132" s="57" t="str">
        <f t="shared" si="18"/>
        <v>Hide</v>
      </c>
      <c r="B132" s="66"/>
      <c r="C132" s="67">
        <v>103</v>
      </c>
      <c r="D132" s="202"/>
      <c r="E132" s="213"/>
      <c r="F132" s="213"/>
      <c r="G132" s="98"/>
      <c r="H132" s="98"/>
      <c r="I132" s="233"/>
      <c r="J132" s="101"/>
      <c r="K132" s="201" t="str">
        <f t="shared" si="19"/>
        <v>-</v>
      </c>
      <c r="L132" s="99" t="str">
        <f t="shared" si="20"/>
        <v/>
      </c>
      <c r="M132" s="166" t="str">
        <f t="shared" si="14"/>
        <v/>
      </c>
      <c r="N132" s="100" t="str">
        <f t="shared" si="15"/>
        <v/>
      </c>
      <c r="O132" s="100" t="str">
        <f t="shared" si="16"/>
        <v/>
      </c>
      <c r="P132" s="100">
        <f t="shared" si="17"/>
        <v>0</v>
      </c>
      <c r="Q132" s="9"/>
      <c r="R132" s="177"/>
      <c r="S132" s="4"/>
      <c r="T132" s="4"/>
      <c r="U132" s="4"/>
      <c r="V132" s="50"/>
    </row>
    <row r="133" spans="1:22" s="167" customFormat="1" ht="15.75" x14ac:dyDescent="0.25">
      <c r="A133" s="57" t="str">
        <f t="shared" si="18"/>
        <v>Hide</v>
      </c>
      <c r="B133" s="66"/>
      <c r="C133" s="67">
        <v>104</v>
      </c>
      <c r="D133" s="202"/>
      <c r="E133" s="213"/>
      <c r="F133" s="213"/>
      <c r="G133" s="98"/>
      <c r="H133" s="98"/>
      <c r="I133" s="233"/>
      <c r="J133" s="101"/>
      <c r="K133" s="201" t="str">
        <f t="shared" si="19"/>
        <v>-</v>
      </c>
      <c r="L133" s="99" t="str">
        <f t="shared" si="20"/>
        <v/>
      </c>
      <c r="M133" s="166" t="str">
        <f t="shared" si="14"/>
        <v/>
      </c>
      <c r="N133" s="100" t="str">
        <f t="shared" si="15"/>
        <v/>
      </c>
      <c r="O133" s="100" t="str">
        <f t="shared" si="16"/>
        <v/>
      </c>
      <c r="P133" s="100">
        <f t="shared" si="17"/>
        <v>0</v>
      </c>
      <c r="Q133" s="9"/>
      <c r="R133" s="177"/>
      <c r="S133" s="4"/>
      <c r="T133" s="4"/>
      <c r="U133" s="4"/>
      <c r="V133" s="50"/>
    </row>
    <row r="134" spans="1:22" s="167" customFormat="1" ht="15.75" x14ac:dyDescent="0.25">
      <c r="A134" s="57" t="str">
        <f t="shared" si="18"/>
        <v>Hide</v>
      </c>
      <c r="B134" s="66"/>
      <c r="C134" s="67">
        <v>105</v>
      </c>
      <c r="D134" s="202"/>
      <c r="E134" s="213"/>
      <c r="F134" s="213"/>
      <c r="G134" s="98"/>
      <c r="H134" s="98"/>
      <c r="I134" s="233"/>
      <c r="J134" s="101"/>
      <c r="K134" s="201" t="str">
        <f t="shared" si="19"/>
        <v>-</v>
      </c>
      <c r="L134" s="99" t="str">
        <f t="shared" si="20"/>
        <v/>
      </c>
      <c r="M134" s="166" t="str">
        <f t="shared" si="14"/>
        <v/>
      </c>
      <c r="N134" s="100" t="str">
        <f t="shared" si="15"/>
        <v/>
      </c>
      <c r="O134" s="100" t="str">
        <f t="shared" si="16"/>
        <v/>
      </c>
      <c r="P134" s="100">
        <f t="shared" si="17"/>
        <v>0</v>
      </c>
      <c r="Q134" s="9"/>
      <c r="R134" s="177"/>
      <c r="S134" s="4"/>
      <c r="T134" s="4"/>
      <c r="U134" s="4"/>
      <c r="V134" s="50"/>
    </row>
    <row r="135" spans="1:22" s="167" customFormat="1" ht="15.75" x14ac:dyDescent="0.25">
      <c r="A135" s="57" t="str">
        <f t="shared" si="18"/>
        <v>Hide</v>
      </c>
      <c r="B135" s="66"/>
      <c r="C135" s="67">
        <v>106</v>
      </c>
      <c r="D135" s="202"/>
      <c r="E135" s="213"/>
      <c r="F135" s="213"/>
      <c r="G135" s="98"/>
      <c r="H135" s="98"/>
      <c r="I135" s="233"/>
      <c r="J135" s="101"/>
      <c r="K135" s="201" t="str">
        <f t="shared" si="19"/>
        <v>-</v>
      </c>
      <c r="L135" s="99" t="str">
        <f t="shared" si="20"/>
        <v/>
      </c>
      <c r="M135" s="166" t="str">
        <f t="shared" si="14"/>
        <v/>
      </c>
      <c r="N135" s="100" t="str">
        <f t="shared" si="15"/>
        <v/>
      </c>
      <c r="O135" s="100" t="str">
        <f t="shared" si="16"/>
        <v/>
      </c>
      <c r="P135" s="100">
        <f t="shared" si="17"/>
        <v>0</v>
      </c>
      <c r="Q135" s="9"/>
      <c r="R135" s="177"/>
      <c r="S135" s="4"/>
      <c r="T135" s="4"/>
      <c r="U135" s="4"/>
      <c r="V135" s="50"/>
    </row>
    <row r="136" spans="1:22" s="167" customFormat="1" ht="15.75" x14ac:dyDescent="0.25">
      <c r="A136" s="57" t="str">
        <f t="shared" si="18"/>
        <v>Hide</v>
      </c>
      <c r="B136" s="66"/>
      <c r="C136" s="67">
        <v>107</v>
      </c>
      <c r="D136" s="202"/>
      <c r="E136" s="213"/>
      <c r="F136" s="213"/>
      <c r="G136" s="98"/>
      <c r="H136" s="98"/>
      <c r="I136" s="233"/>
      <c r="J136" s="101"/>
      <c r="K136" s="201" t="str">
        <f t="shared" si="19"/>
        <v>-</v>
      </c>
      <c r="L136" s="99" t="str">
        <f t="shared" si="20"/>
        <v/>
      </c>
      <c r="M136" s="166" t="str">
        <f t="shared" si="14"/>
        <v/>
      </c>
      <c r="N136" s="100" t="str">
        <f t="shared" si="15"/>
        <v/>
      </c>
      <c r="O136" s="100" t="str">
        <f t="shared" si="16"/>
        <v/>
      </c>
      <c r="P136" s="100">
        <f t="shared" si="17"/>
        <v>0</v>
      </c>
      <c r="Q136" s="9"/>
      <c r="R136" s="177"/>
      <c r="S136" s="4"/>
      <c r="T136" s="4"/>
      <c r="U136" s="4"/>
      <c r="V136" s="50"/>
    </row>
    <row r="137" spans="1:22" s="167" customFormat="1" ht="15.75" x14ac:dyDescent="0.25">
      <c r="A137" s="57" t="str">
        <f t="shared" si="18"/>
        <v>Hide</v>
      </c>
      <c r="B137" s="66"/>
      <c r="C137" s="67">
        <v>108</v>
      </c>
      <c r="D137" s="202"/>
      <c r="E137" s="213"/>
      <c r="F137" s="213"/>
      <c r="G137" s="98"/>
      <c r="H137" s="98"/>
      <c r="I137" s="233"/>
      <c r="J137" s="101"/>
      <c r="K137" s="201" t="str">
        <f t="shared" si="19"/>
        <v>-</v>
      </c>
      <c r="L137" s="99" t="str">
        <f t="shared" si="20"/>
        <v/>
      </c>
      <c r="M137" s="166" t="str">
        <f t="shared" si="14"/>
        <v/>
      </c>
      <c r="N137" s="100" t="str">
        <f t="shared" si="15"/>
        <v/>
      </c>
      <c r="O137" s="100" t="str">
        <f t="shared" si="16"/>
        <v/>
      </c>
      <c r="P137" s="100">
        <f t="shared" si="17"/>
        <v>0</v>
      </c>
      <c r="Q137" s="9"/>
      <c r="R137" s="177"/>
      <c r="S137" s="4"/>
      <c r="T137" s="4"/>
      <c r="U137" s="4"/>
      <c r="V137" s="50"/>
    </row>
    <row r="138" spans="1:22" s="167" customFormat="1" ht="15.75" x14ac:dyDescent="0.25">
      <c r="A138" s="57" t="str">
        <f t="shared" si="18"/>
        <v>Hide</v>
      </c>
      <c r="B138" s="66"/>
      <c r="C138" s="67">
        <v>109</v>
      </c>
      <c r="D138" s="202"/>
      <c r="E138" s="213"/>
      <c r="F138" s="213"/>
      <c r="G138" s="98"/>
      <c r="H138" s="98"/>
      <c r="I138" s="233"/>
      <c r="J138" s="101"/>
      <c r="K138" s="201" t="str">
        <f t="shared" si="19"/>
        <v>-</v>
      </c>
      <c r="L138" s="99" t="str">
        <f t="shared" si="20"/>
        <v/>
      </c>
      <c r="M138" s="166" t="str">
        <f t="shared" si="14"/>
        <v/>
      </c>
      <c r="N138" s="100" t="str">
        <f t="shared" si="15"/>
        <v/>
      </c>
      <c r="O138" s="100" t="str">
        <f t="shared" si="16"/>
        <v/>
      </c>
      <c r="P138" s="100">
        <f t="shared" si="17"/>
        <v>0</v>
      </c>
      <c r="Q138" s="9"/>
      <c r="R138" s="177"/>
      <c r="S138" s="4"/>
      <c r="T138" s="4"/>
      <c r="U138" s="4"/>
      <c r="V138" s="50"/>
    </row>
    <row r="139" spans="1:22" s="167" customFormat="1" ht="15.75" x14ac:dyDescent="0.25">
      <c r="A139" s="57" t="str">
        <f t="shared" si="18"/>
        <v>Hide</v>
      </c>
      <c r="B139" s="66"/>
      <c r="C139" s="67">
        <v>110</v>
      </c>
      <c r="D139" s="202"/>
      <c r="E139" s="213"/>
      <c r="F139" s="213"/>
      <c r="G139" s="98"/>
      <c r="H139" s="98"/>
      <c r="I139" s="233"/>
      <c r="J139" s="101"/>
      <c r="K139" s="201" t="str">
        <f t="shared" si="19"/>
        <v>-</v>
      </c>
      <c r="L139" s="99" t="str">
        <f t="shared" si="20"/>
        <v/>
      </c>
      <c r="M139" s="166" t="str">
        <f t="shared" si="14"/>
        <v/>
      </c>
      <c r="N139" s="100" t="str">
        <f t="shared" si="15"/>
        <v/>
      </c>
      <c r="O139" s="100" t="str">
        <f t="shared" si="16"/>
        <v/>
      </c>
      <c r="P139" s="100">
        <f t="shared" si="17"/>
        <v>0</v>
      </c>
      <c r="Q139" s="9"/>
      <c r="R139" s="177"/>
      <c r="S139" s="4"/>
      <c r="T139" s="4"/>
      <c r="U139" s="4"/>
      <c r="V139" s="50"/>
    </row>
    <row r="140" spans="1:22" s="167" customFormat="1" ht="15.75" x14ac:dyDescent="0.25">
      <c r="A140" s="57" t="str">
        <f t="shared" si="18"/>
        <v>Hide</v>
      </c>
      <c r="B140" s="66"/>
      <c r="C140" s="67">
        <v>111</v>
      </c>
      <c r="D140" s="202"/>
      <c r="E140" s="213"/>
      <c r="F140" s="213"/>
      <c r="G140" s="98"/>
      <c r="H140" s="98"/>
      <c r="I140" s="233"/>
      <c r="J140" s="101"/>
      <c r="K140" s="201" t="str">
        <f t="shared" si="19"/>
        <v>-</v>
      </c>
      <c r="L140" s="99" t="str">
        <f t="shared" si="20"/>
        <v/>
      </c>
      <c r="M140" s="166" t="str">
        <f t="shared" si="14"/>
        <v/>
      </c>
      <c r="N140" s="100" t="str">
        <f t="shared" si="15"/>
        <v/>
      </c>
      <c r="O140" s="100" t="str">
        <f t="shared" si="16"/>
        <v/>
      </c>
      <c r="P140" s="100">
        <f t="shared" si="17"/>
        <v>0</v>
      </c>
      <c r="Q140" s="9"/>
      <c r="R140" s="177"/>
      <c r="S140" s="4"/>
      <c r="T140" s="4"/>
      <c r="U140" s="4"/>
      <c r="V140" s="50"/>
    </row>
    <row r="141" spans="1:22" s="167" customFormat="1" ht="15.75" x14ac:dyDescent="0.25">
      <c r="A141" s="57" t="str">
        <f t="shared" si="18"/>
        <v>Hide</v>
      </c>
      <c r="B141" s="66"/>
      <c r="C141" s="67">
        <v>112</v>
      </c>
      <c r="D141" s="202"/>
      <c r="E141" s="213"/>
      <c r="F141" s="213"/>
      <c r="G141" s="98"/>
      <c r="H141" s="98"/>
      <c r="I141" s="233"/>
      <c r="J141" s="101"/>
      <c r="K141" s="201" t="str">
        <f t="shared" si="19"/>
        <v>-</v>
      </c>
      <c r="L141" s="99" t="str">
        <f t="shared" si="20"/>
        <v/>
      </c>
      <c r="M141" s="166" t="str">
        <f t="shared" si="14"/>
        <v/>
      </c>
      <c r="N141" s="100" t="str">
        <f t="shared" si="15"/>
        <v/>
      </c>
      <c r="O141" s="100" t="str">
        <f t="shared" si="16"/>
        <v/>
      </c>
      <c r="P141" s="100">
        <f t="shared" si="17"/>
        <v>0</v>
      </c>
      <c r="Q141" s="9"/>
      <c r="R141" s="177"/>
      <c r="S141" s="4"/>
      <c r="T141" s="4"/>
      <c r="U141" s="4"/>
      <c r="V141" s="50"/>
    </row>
    <row r="142" spans="1:22" s="167" customFormat="1" ht="15.75" x14ac:dyDescent="0.25">
      <c r="A142" s="57" t="str">
        <f t="shared" si="18"/>
        <v>Hide</v>
      </c>
      <c r="B142" s="66"/>
      <c r="C142" s="67">
        <v>113</v>
      </c>
      <c r="D142" s="202"/>
      <c r="E142" s="213"/>
      <c r="F142" s="213"/>
      <c r="G142" s="98"/>
      <c r="H142" s="98"/>
      <c r="I142" s="233"/>
      <c r="J142" s="101"/>
      <c r="K142" s="201" t="str">
        <f t="shared" si="19"/>
        <v>-</v>
      </c>
      <c r="L142" s="99" t="str">
        <f t="shared" si="20"/>
        <v/>
      </c>
      <c r="M142" s="166" t="str">
        <f t="shared" si="14"/>
        <v/>
      </c>
      <c r="N142" s="100" t="str">
        <f t="shared" si="15"/>
        <v/>
      </c>
      <c r="O142" s="100" t="str">
        <f t="shared" si="16"/>
        <v/>
      </c>
      <c r="P142" s="100">
        <f t="shared" si="17"/>
        <v>0</v>
      </c>
      <c r="Q142" s="9"/>
      <c r="R142" s="177"/>
      <c r="S142" s="4"/>
      <c r="T142" s="4"/>
      <c r="U142" s="4"/>
      <c r="V142" s="50"/>
    </row>
    <row r="143" spans="1:22" s="167" customFormat="1" ht="15.75" x14ac:dyDescent="0.25">
      <c r="A143" s="57" t="str">
        <f t="shared" si="18"/>
        <v>Hide</v>
      </c>
      <c r="B143" s="66"/>
      <c r="C143" s="67">
        <v>114</v>
      </c>
      <c r="D143" s="202"/>
      <c r="E143" s="213"/>
      <c r="F143" s="213"/>
      <c r="G143" s="98"/>
      <c r="H143" s="98"/>
      <c r="I143" s="233"/>
      <c r="J143" s="101"/>
      <c r="K143" s="201" t="str">
        <f t="shared" si="19"/>
        <v>-</v>
      </c>
      <c r="L143" s="99" t="str">
        <f t="shared" si="20"/>
        <v/>
      </c>
      <c r="M143" s="166" t="str">
        <f t="shared" si="14"/>
        <v/>
      </c>
      <c r="N143" s="100" t="str">
        <f t="shared" si="15"/>
        <v/>
      </c>
      <c r="O143" s="100" t="str">
        <f t="shared" si="16"/>
        <v/>
      </c>
      <c r="P143" s="100">
        <f t="shared" si="17"/>
        <v>0</v>
      </c>
      <c r="Q143" s="9"/>
      <c r="R143" s="177"/>
      <c r="S143" s="4"/>
      <c r="T143" s="4"/>
      <c r="U143" s="4"/>
      <c r="V143" s="50"/>
    </row>
    <row r="144" spans="1:22" s="167" customFormat="1" ht="15.75" x14ac:dyDescent="0.25">
      <c r="A144" s="57" t="str">
        <f t="shared" si="18"/>
        <v>Hide</v>
      </c>
      <c r="B144" s="66"/>
      <c r="C144" s="67">
        <v>115</v>
      </c>
      <c r="D144" s="202"/>
      <c r="E144" s="213"/>
      <c r="F144" s="213"/>
      <c r="G144" s="98"/>
      <c r="H144" s="98"/>
      <c r="I144" s="233"/>
      <c r="J144" s="101"/>
      <c r="K144" s="201" t="str">
        <f t="shared" si="19"/>
        <v>-</v>
      </c>
      <c r="L144" s="99" t="str">
        <f t="shared" si="20"/>
        <v/>
      </c>
      <c r="M144" s="166" t="str">
        <f t="shared" si="14"/>
        <v/>
      </c>
      <c r="N144" s="100" t="str">
        <f t="shared" si="15"/>
        <v/>
      </c>
      <c r="O144" s="100" t="str">
        <f t="shared" si="16"/>
        <v/>
      </c>
      <c r="P144" s="100">
        <f t="shared" si="17"/>
        <v>0</v>
      </c>
      <c r="Q144" s="9"/>
      <c r="R144" s="177"/>
      <c r="S144" s="4"/>
      <c r="T144" s="4"/>
      <c r="U144" s="4"/>
      <c r="V144" s="50"/>
    </row>
    <row r="145" spans="1:22" s="167" customFormat="1" ht="15.75" x14ac:dyDescent="0.25">
      <c r="A145" s="57" t="str">
        <f t="shared" si="18"/>
        <v>Hide</v>
      </c>
      <c r="B145" s="66"/>
      <c r="C145" s="67">
        <v>116</v>
      </c>
      <c r="D145" s="202"/>
      <c r="E145" s="213"/>
      <c r="F145" s="213"/>
      <c r="G145" s="98"/>
      <c r="H145" s="98"/>
      <c r="I145" s="233"/>
      <c r="J145" s="101"/>
      <c r="K145" s="201" t="str">
        <f t="shared" si="19"/>
        <v>-</v>
      </c>
      <c r="L145" s="99" t="str">
        <f t="shared" si="20"/>
        <v/>
      </c>
      <c r="M145" s="166" t="str">
        <f t="shared" si="14"/>
        <v/>
      </c>
      <c r="N145" s="100" t="str">
        <f t="shared" si="15"/>
        <v/>
      </c>
      <c r="O145" s="100" t="str">
        <f t="shared" si="16"/>
        <v/>
      </c>
      <c r="P145" s="100">
        <f t="shared" si="17"/>
        <v>0</v>
      </c>
      <c r="Q145" s="9"/>
      <c r="R145" s="177"/>
      <c r="S145" s="4"/>
      <c r="T145" s="4"/>
      <c r="U145" s="4"/>
      <c r="V145" s="50"/>
    </row>
    <row r="146" spans="1:22" s="167" customFormat="1" ht="15.75" x14ac:dyDescent="0.25">
      <c r="A146" s="57" t="str">
        <f t="shared" si="18"/>
        <v>Hide</v>
      </c>
      <c r="B146" s="66"/>
      <c r="C146" s="67">
        <v>117</v>
      </c>
      <c r="D146" s="202"/>
      <c r="E146" s="213"/>
      <c r="F146" s="213"/>
      <c r="G146" s="98"/>
      <c r="H146" s="98"/>
      <c r="I146" s="233"/>
      <c r="J146" s="101"/>
      <c r="K146" s="201" t="str">
        <f t="shared" si="19"/>
        <v>-</v>
      </c>
      <c r="L146" s="99" t="str">
        <f t="shared" si="20"/>
        <v/>
      </c>
      <c r="M146" s="166" t="str">
        <f t="shared" si="14"/>
        <v/>
      </c>
      <c r="N146" s="100" t="str">
        <f t="shared" si="15"/>
        <v/>
      </c>
      <c r="O146" s="100" t="str">
        <f t="shared" si="16"/>
        <v/>
      </c>
      <c r="P146" s="100">
        <f t="shared" si="17"/>
        <v>0</v>
      </c>
      <c r="Q146" s="9"/>
      <c r="R146" s="177"/>
      <c r="S146" s="4"/>
      <c r="T146" s="4"/>
      <c r="U146" s="4"/>
      <c r="V146" s="50"/>
    </row>
    <row r="147" spans="1:22" s="167" customFormat="1" ht="15.75" x14ac:dyDescent="0.25">
      <c r="A147" s="57" t="str">
        <f t="shared" si="18"/>
        <v>Hide</v>
      </c>
      <c r="B147" s="66"/>
      <c r="C147" s="67">
        <v>118</v>
      </c>
      <c r="D147" s="202"/>
      <c r="E147" s="213"/>
      <c r="F147" s="213"/>
      <c r="G147" s="98"/>
      <c r="H147" s="98"/>
      <c r="I147" s="233"/>
      <c r="J147" s="101"/>
      <c r="K147" s="201" t="str">
        <f t="shared" si="19"/>
        <v>-</v>
      </c>
      <c r="L147" s="99" t="str">
        <f t="shared" si="20"/>
        <v/>
      </c>
      <c r="M147" s="166" t="str">
        <f t="shared" si="14"/>
        <v/>
      </c>
      <c r="N147" s="100" t="str">
        <f t="shared" si="15"/>
        <v/>
      </c>
      <c r="O147" s="100" t="str">
        <f t="shared" si="16"/>
        <v/>
      </c>
      <c r="P147" s="100">
        <f t="shared" si="17"/>
        <v>0</v>
      </c>
      <c r="Q147" s="9"/>
      <c r="R147" s="177"/>
      <c r="S147" s="4"/>
      <c r="T147" s="4"/>
      <c r="U147" s="4"/>
      <c r="V147" s="50"/>
    </row>
    <row r="148" spans="1:22" s="167" customFormat="1" ht="15.75" x14ac:dyDescent="0.25">
      <c r="A148" s="57" t="str">
        <f t="shared" si="18"/>
        <v>Hide</v>
      </c>
      <c r="B148" s="66"/>
      <c r="C148" s="67">
        <v>119</v>
      </c>
      <c r="D148" s="202"/>
      <c r="E148" s="213"/>
      <c r="F148" s="213"/>
      <c r="G148" s="98"/>
      <c r="H148" s="98"/>
      <c r="I148" s="233"/>
      <c r="J148" s="101"/>
      <c r="K148" s="201" t="str">
        <f t="shared" si="19"/>
        <v>-</v>
      </c>
      <c r="L148" s="99" t="str">
        <f t="shared" si="20"/>
        <v/>
      </c>
      <c r="M148" s="166" t="str">
        <f t="shared" si="14"/>
        <v/>
      </c>
      <c r="N148" s="100" t="str">
        <f t="shared" si="15"/>
        <v/>
      </c>
      <c r="O148" s="100" t="str">
        <f t="shared" si="16"/>
        <v/>
      </c>
      <c r="P148" s="100">
        <f t="shared" si="17"/>
        <v>0</v>
      </c>
      <c r="Q148" s="9"/>
      <c r="R148" s="177"/>
      <c r="S148" s="4"/>
      <c r="T148" s="4"/>
      <c r="U148" s="4"/>
      <c r="V148" s="50"/>
    </row>
    <row r="149" spans="1:22" s="167" customFormat="1" ht="15.75" x14ac:dyDescent="0.25">
      <c r="A149" s="57" t="str">
        <f t="shared" si="18"/>
        <v>Hide</v>
      </c>
      <c r="B149" s="66"/>
      <c r="C149" s="67">
        <v>120</v>
      </c>
      <c r="D149" s="202"/>
      <c r="E149" s="213"/>
      <c r="F149" s="213"/>
      <c r="G149" s="98"/>
      <c r="H149" s="98"/>
      <c r="I149" s="233"/>
      <c r="J149" s="101"/>
      <c r="K149" s="201" t="str">
        <f t="shared" si="19"/>
        <v>-</v>
      </c>
      <c r="L149" s="99" t="str">
        <f t="shared" si="20"/>
        <v/>
      </c>
      <c r="M149" s="166" t="str">
        <f t="shared" si="14"/>
        <v/>
      </c>
      <c r="N149" s="100" t="str">
        <f t="shared" si="15"/>
        <v/>
      </c>
      <c r="O149" s="100" t="str">
        <f t="shared" si="16"/>
        <v/>
      </c>
      <c r="P149" s="100">
        <f t="shared" si="17"/>
        <v>0</v>
      </c>
      <c r="Q149" s="9"/>
      <c r="R149" s="177"/>
      <c r="S149" s="4"/>
      <c r="T149" s="4"/>
      <c r="U149" s="4"/>
      <c r="V149" s="50"/>
    </row>
    <row r="150" spans="1:22" s="167" customFormat="1" ht="15.75" x14ac:dyDescent="0.25">
      <c r="A150" s="57" t="str">
        <f t="shared" si="18"/>
        <v>Hide</v>
      </c>
      <c r="B150" s="66"/>
      <c r="C150" s="67">
        <v>121</v>
      </c>
      <c r="D150" s="202"/>
      <c r="E150" s="213"/>
      <c r="F150" s="213"/>
      <c r="G150" s="98"/>
      <c r="H150" s="98"/>
      <c r="I150" s="233"/>
      <c r="J150" s="101"/>
      <c r="K150" s="201" t="str">
        <f t="shared" si="19"/>
        <v>-</v>
      </c>
      <c r="L150" s="99" t="str">
        <f t="shared" si="20"/>
        <v/>
      </c>
      <c r="M150" s="166" t="str">
        <f t="shared" si="14"/>
        <v/>
      </c>
      <c r="N150" s="100" t="str">
        <f t="shared" si="15"/>
        <v/>
      </c>
      <c r="O150" s="100" t="str">
        <f t="shared" si="16"/>
        <v/>
      </c>
      <c r="P150" s="100">
        <f t="shared" si="17"/>
        <v>0</v>
      </c>
      <c r="Q150" s="9"/>
      <c r="R150" s="177"/>
      <c r="S150" s="4"/>
      <c r="T150" s="4"/>
      <c r="U150" s="4"/>
      <c r="V150" s="50"/>
    </row>
    <row r="151" spans="1:22" s="167" customFormat="1" ht="15.75" x14ac:dyDescent="0.25">
      <c r="A151" s="57" t="str">
        <f t="shared" si="18"/>
        <v>Hide</v>
      </c>
      <c r="B151" s="66"/>
      <c r="C151" s="67">
        <v>122</v>
      </c>
      <c r="D151" s="202"/>
      <c r="E151" s="213"/>
      <c r="F151" s="213"/>
      <c r="G151" s="98"/>
      <c r="H151" s="98"/>
      <c r="I151" s="233"/>
      <c r="J151" s="101"/>
      <c r="K151" s="201" t="str">
        <f t="shared" si="19"/>
        <v>-</v>
      </c>
      <c r="L151" s="99" t="str">
        <f t="shared" si="20"/>
        <v/>
      </c>
      <c r="M151" s="166" t="str">
        <f t="shared" si="14"/>
        <v/>
      </c>
      <c r="N151" s="100" t="str">
        <f t="shared" si="15"/>
        <v/>
      </c>
      <c r="O151" s="100" t="str">
        <f t="shared" si="16"/>
        <v/>
      </c>
      <c r="P151" s="100">
        <f t="shared" si="17"/>
        <v>0</v>
      </c>
      <c r="Q151" s="9"/>
      <c r="R151" s="177"/>
      <c r="S151" s="4"/>
      <c r="T151" s="4"/>
      <c r="U151" s="4"/>
      <c r="V151" s="50"/>
    </row>
    <row r="152" spans="1:22" s="167" customFormat="1" ht="15.75" x14ac:dyDescent="0.25">
      <c r="A152" s="57" t="str">
        <f t="shared" si="18"/>
        <v>Hide</v>
      </c>
      <c r="B152" s="66"/>
      <c r="C152" s="67">
        <v>123</v>
      </c>
      <c r="D152" s="202"/>
      <c r="E152" s="213"/>
      <c r="F152" s="213"/>
      <c r="G152" s="98"/>
      <c r="H152" s="98"/>
      <c r="I152" s="233"/>
      <c r="J152" s="101"/>
      <c r="K152" s="201" t="str">
        <f t="shared" si="19"/>
        <v>-</v>
      </c>
      <c r="L152" s="99" t="str">
        <f t="shared" si="20"/>
        <v/>
      </c>
      <c r="M152" s="166" t="str">
        <f t="shared" si="14"/>
        <v/>
      </c>
      <c r="N152" s="100" t="str">
        <f t="shared" si="15"/>
        <v/>
      </c>
      <c r="O152" s="100" t="str">
        <f t="shared" si="16"/>
        <v/>
      </c>
      <c r="P152" s="100">
        <f t="shared" si="17"/>
        <v>0</v>
      </c>
      <c r="Q152" s="9"/>
      <c r="R152" s="177"/>
      <c r="S152" s="4"/>
      <c r="T152" s="4"/>
      <c r="U152" s="4"/>
      <c r="V152" s="50"/>
    </row>
    <row r="153" spans="1:22" s="167" customFormat="1" ht="15.75" x14ac:dyDescent="0.25">
      <c r="A153" s="57" t="str">
        <f t="shared" si="18"/>
        <v>Hide</v>
      </c>
      <c r="B153" s="66"/>
      <c r="C153" s="67">
        <v>124</v>
      </c>
      <c r="D153" s="202"/>
      <c r="E153" s="213"/>
      <c r="F153" s="213"/>
      <c r="G153" s="98"/>
      <c r="H153" s="98"/>
      <c r="I153" s="233"/>
      <c r="J153" s="101"/>
      <c r="K153" s="201" t="str">
        <f t="shared" si="19"/>
        <v>-</v>
      </c>
      <c r="L153" s="99" t="str">
        <f t="shared" si="20"/>
        <v/>
      </c>
      <c r="M153" s="166" t="str">
        <f t="shared" si="14"/>
        <v/>
      </c>
      <c r="N153" s="100" t="str">
        <f t="shared" si="15"/>
        <v/>
      </c>
      <c r="O153" s="100" t="str">
        <f t="shared" si="16"/>
        <v/>
      </c>
      <c r="P153" s="100">
        <f t="shared" si="17"/>
        <v>0</v>
      </c>
      <c r="Q153" s="9"/>
      <c r="R153" s="177"/>
      <c r="S153" s="4"/>
      <c r="T153" s="4"/>
      <c r="U153" s="4"/>
      <c r="V153" s="50"/>
    </row>
    <row r="154" spans="1:22" s="167" customFormat="1" ht="15.75" x14ac:dyDescent="0.25">
      <c r="A154" s="57" t="str">
        <f t="shared" si="18"/>
        <v>Hide</v>
      </c>
      <c r="B154" s="66"/>
      <c r="C154" s="67">
        <v>125</v>
      </c>
      <c r="D154" s="202"/>
      <c r="E154" s="213"/>
      <c r="F154" s="213"/>
      <c r="G154" s="98"/>
      <c r="H154" s="98"/>
      <c r="I154" s="233"/>
      <c r="J154" s="101"/>
      <c r="K154" s="201" t="str">
        <f t="shared" si="19"/>
        <v>-</v>
      </c>
      <c r="L154" s="99" t="str">
        <f t="shared" si="20"/>
        <v/>
      </c>
      <c r="M154" s="166" t="str">
        <f t="shared" si="14"/>
        <v/>
      </c>
      <c r="N154" s="100" t="str">
        <f t="shared" si="15"/>
        <v/>
      </c>
      <c r="O154" s="100" t="str">
        <f t="shared" si="16"/>
        <v/>
      </c>
      <c r="P154" s="100">
        <f t="shared" si="17"/>
        <v>0</v>
      </c>
      <c r="Q154" s="9"/>
      <c r="R154" s="177"/>
      <c r="S154" s="4"/>
      <c r="T154" s="4"/>
      <c r="U154" s="4"/>
      <c r="V154" s="50"/>
    </row>
    <row r="155" spans="1:22" s="167" customFormat="1" ht="15.75" x14ac:dyDescent="0.25">
      <c r="A155" s="57" t="str">
        <f t="shared" si="18"/>
        <v>Hide</v>
      </c>
      <c r="B155" s="66"/>
      <c r="C155" s="67">
        <v>126</v>
      </c>
      <c r="D155" s="202"/>
      <c r="E155" s="213"/>
      <c r="F155" s="213"/>
      <c r="G155" s="98"/>
      <c r="H155" s="98"/>
      <c r="I155" s="233"/>
      <c r="J155" s="101"/>
      <c r="K155" s="201" t="str">
        <f t="shared" si="19"/>
        <v>-</v>
      </c>
      <c r="L155" s="99" t="str">
        <f t="shared" si="20"/>
        <v/>
      </c>
      <c r="M155" s="166" t="str">
        <f t="shared" si="14"/>
        <v/>
      </c>
      <c r="N155" s="100" t="str">
        <f t="shared" si="15"/>
        <v/>
      </c>
      <c r="O155" s="100" t="str">
        <f t="shared" si="16"/>
        <v/>
      </c>
      <c r="P155" s="100">
        <f t="shared" si="17"/>
        <v>0</v>
      </c>
      <c r="Q155" s="9"/>
      <c r="R155" s="177"/>
      <c r="S155" s="4"/>
      <c r="T155" s="4"/>
      <c r="U155" s="4"/>
      <c r="V155" s="50"/>
    </row>
    <row r="156" spans="1:22" s="167" customFormat="1" ht="15.75" x14ac:dyDescent="0.25">
      <c r="A156" s="57" t="str">
        <f t="shared" si="18"/>
        <v>Hide</v>
      </c>
      <c r="B156" s="66"/>
      <c r="C156" s="67">
        <v>127</v>
      </c>
      <c r="D156" s="202"/>
      <c r="E156" s="213"/>
      <c r="F156" s="213"/>
      <c r="G156" s="98"/>
      <c r="H156" s="98"/>
      <c r="I156" s="233"/>
      <c r="J156" s="101"/>
      <c r="K156" s="201" t="str">
        <f t="shared" si="19"/>
        <v>-</v>
      </c>
      <c r="L156" s="99" t="str">
        <f t="shared" si="20"/>
        <v/>
      </c>
      <c r="M156" s="166" t="str">
        <f t="shared" si="14"/>
        <v/>
      </c>
      <c r="N156" s="100" t="str">
        <f t="shared" si="15"/>
        <v/>
      </c>
      <c r="O156" s="100" t="str">
        <f t="shared" si="16"/>
        <v/>
      </c>
      <c r="P156" s="100">
        <f t="shared" si="17"/>
        <v>0</v>
      </c>
      <c r="Q156" s="9"/>
      <c r="R156" s="177"/>
      <c r="S156" s="4"/>
      <c r="T156" s="4"/>
      <c r="U156" s="4"/>
      <c r="V156" s="50"/>
    </row>
    <row r="157" spans="1:22" s="167" customFormat="1" ht="15.75" x14ac:dyDescent="0.25">
      <c r="A157" s="57" t="str">
        <f t="shared" si="18"/>
        <v>Hide</v>
      </c>
      <c r="B157" s="66"/>
      <c r="C157" s="67">
        <v>128</v>
      </c>
      <c r="D157" s="202"/>
      <c r="E157" s="213"/>
      <c r="F157" s="213"/>
      <c r="G157" s="98"/>
      <c r="H157" s="98"/>
      <c r="I157" s="233"/>
      <c r="J157" s="101"/>
      <c r="K157" s="201" t="str">
        <f t="shared" si="19"/>
        <v>-</v>
      </c>
      <c r="L157" s="99" t="str">
        <f t="shared" si="20"/>
        <v/>
      </c>
      <c r="M157" s="166" t="str">
        <f t="shared" si="14"/>
        <v/>
      </c>
      <c r="N157" s="100" t="str">
        <f t="shared" si="15"/>
        <v/>
      </c>
      <c r="O157" s="100" t="str">
        <f t="shared" si="16"/>
        <v/>
      </c>
      <c r="P157" s="100">
        <f t="shared" si="17"/>
        <v>0</v>
      </c>
      <c r="Q157" s="9"/>
      <c r="R157" s="177"/>
      <c r="S157" s="4"/>
      <c r="T157" s="4"/>
      <c r="U157" s="4"/>
      <c r="V157" s="50"/>
    </row>
    <row r="158" spans="1:22" s="167" customFormat="1" ht="15.75" x14ac:dyDescent="0.25">
      <c r="A158" s="57" t="str">
        <f t="shared" ref="A158:A189" si="21">IF(OR(D158&lt;&gt;"",F158&lt;&gt;"",G158&lt;&gt;"",I158&lt;&gt;"",J158&lt;&gt;""),"Show","Hide")</f>
        <v>Hide</v>
      </c>
      <c r="B158" s="66"/>
      <c r="C158" s="67">
        <v>129</v>
      </c>
      <c r="D158" s="202"/>
      <c r="E158" s="213"/>
      <c r="F158" s="213"/>
      <c r="G158" s="98"/>
      <c r="H158" s="98"/>
      <c r="I158" s="233"/>
      <c r="J158" s="101"/>
      <c r="K158" s="201" t="str">
        <f t="shared" ref="K158:K189" si="22">IF(F158="Ineligible",("None"),(IF(H158="",("-"),(IF(H158&lt;&gt;"",IF(H158&lt;($J$24-1.99),"Full",IF(H158&gt;=$J$24,"None","Partial")))))))</f>
        <v>-</v>
      </c>
      <c r="L158" s="99" t="str">
        <f t="shared" ref="L158:L189" si="23">IF(OR(F158="Ineligible",H158=0,E158="",F158=""),"",IF(H158&gt;$J$24,0,MIN(2,($J$24-H158))))</f>
        <v/>
      </c>
      <c r="M158" s="166" t="str">
        <f t="shared" si="14"/>
        <v/>
      </c>
      <c r="N158" s="100" t="str">
        <f t="shared" si="15"/>
        <v/>
      </c>
      <c r="O158" s="100" t="str">
        <f t="shared" si="16"/>
        <v/>
      </c>
      <c r="P158" s="100">
        <f t="shared" si="17"/>
        <v>0</v>
      </c>
      <c r="Q158" s="9"/>
      <c r="R158" s="177"/>
      <c r="S158" s="4"/>
      <c r="T158" s="4"/>
      <c r="U158" s="4"/>
      <c r="V158" s="50"/>
    </row>
    <row r="159" spans="1:22" s="167" customFormat="1" ht="15.75" x14ac:dyDescent="0.25">
      <c r="A159" s="57" t="str">
        <f t="shared" si="21"/>
        <v>Hide</v>
      </c>
      <c r="B159" s="66"/>
      <c r="C159" s="67">
        <v>130</v>
      </c>
      <c r="D159" s="202"/>
      <c r="E159" s="213"/>
      <c r="F159" s="213"/>
      <c r="G159" s="98"/>
      <c r="H159" s="98"/>
      <c r="I159" s="233"/>
      <c r="J159" s="101"/>
      <c r="K159" s="201" t="str">
        <f t="shared" si="22"/>
        <v>-</v>
      </c>
      <c r="L159" s="99" t="str">
        <f t="shared" si="23"/>
        <v/>
      </c>
      <c r="M159" s="166" t="str">
        <f t="shared" ref="M159:M195" si="24">IFERROR(IF(OR(N159="",O159=""),"",+(N159)/((1754.5)*L159)), " ")</f>
        <v/>
      </c>
      <c r="N159" s="100" t="str">
        <f t="shared" ref="N159:N195" si="25">IF(OR(L159="",G159="",E159="",F159=""),"",I159*L159*J159)</f>
        <v/>
      </c>
      <c r="O159" s="100" t="str">
        <f t="shared" ref="O159:O195" si="26">IF(N159="","",(N159*0.175))</f>
        <v/>
      </c>
      <c r="P159" s="100">
        <f t="shared" ref="P159:P195" si="27">SUM(N159:O159)</f>
        <v>0</v>
      </c>
      <c r="Q159" s="9"/>
      <c r="R159" s="177"/>
      <c r="S159" s="4"/>
      <c r="T159" s="4"/>
      <c r="U159" s="4"/>
      <c r="V159" s="50"/>
    </row>
    <row r="160" spans="1:22" ht="15.75" x14ac:dyDescent="0.25">
      <c r="A160" s="57" t="str">
        <f t="shared" si="21"/>
        <v>Hide</v>
      </c>
      <c r="B160" s="66"/>
      <c r="C160" s="67">
        <v>131</v>
      </c>
      <c r="D160" s="202"/>
      <c r="E160" s="213"/>
      <c r="F160" s="213"/>
      <c r="G160" s="98"/>
      <c r="H160" s="98"/>
      <c r="I160" s="233"/>
      <c r="J160" s="101"/>
      <c r="K160" s="201" t="str">
        <f t="shared" si="22"/>
        <v>-</v>
      </c>
      <c r="L160" s="99" t="str">
        <f t="shared" si="23"/>
        <v/>
      </c>
      <c r="M160" s="166" t="str">
        <f t="shared" si="24"/>
        <v/>
      </c>
      <c r="N160" s="100" t="str">
        <f t="shared" si="25"/>
        <v/>
      </c>
      <c r="O160" s="100" t="str">
        <f t="shared" si="26"/>
        <v/>
      </c>
      <c r="P160" s="100">
        <f t="shared" si="27"/>
        <v>0</v>
      </c>
      <c r="Q160" s="9"/>
      <c r="R160" s="177"/>
      <c r="S160" s="4"/>
      <c r="T160" s="4"/>
      <c r="U160" s="4"/>
      <c r="V160" s="50"/>
    </row>
    <row r="161" spans="1:22" ht="15.75" x14ac:dyDescent="0.25">
      <c r="A161" s="57" t="str">
        <f t="shared" si="21"/>
        <v>Hide</v>
      </c>
      <c r="B161" s="66"/>
      <c r="C161" s="67">
        <v>132</v>
      </c>
      <c r="D161" s="202"/>
      <c r="E161" s="213"/>
      <c r="F161" s="213"/>
      <c r="G161" s="98"/>
      <c r="H161" s="98"/>
      <c r="I161" s="233"/>
      <c r="J161" s="101"/>
      <c r="K161" s="201" t="str">
        <f t="shared" si="22"/>
        <v>-</v>
      </c>
      <c r="L161" s="99" t="str">
        <f t="shared" si="23"/>
        <v/>
      </c>
      <c r="M161" s="166" t="str">
        <f t="shared" si="24"/>
        <v/>
      </c>
      <c r="N161" s="100" t="str">
        <f t="shared" si="25"/>
        <v/>
      </c>
      <c r="O161" s="100" t="str">
        <f t="shared" si="26"/>
        <v/>
      </c>
      <c r="P161" s="100">
        <f t="shared" si="27"/>
        <v>0</v>
      </c>
      <c r="Q161" s="9"/>
      <c r="R161" s="177"/>
      <c r="S161" s="4"/>
      <c r="T161" s="4"/>
      <c r="U161" s="4"/>
      <c r="V161" s="50"/>
    </row>
    <row r="162" spans="1:22" ht="15.75" x14ac:dyDescent="0.25">
      <c r="A162" s="57" t="str">
        <f t="shared" si="21"/>
        <v>Hide</v>
      </c>
      <c r="B162" s="66"/>
      <c r="C162" s="67">
        <v>133</v>
      </c>
      <c r="D162" s="202"/>
      <c r="E162" s="213"/>
      <c r="F162" s="213"/>
      <c r="G162" s="98"/>
      <c r="H162" s="98"/>
      <c r="I162" s="233"/>
      <c r="J162" s="101"/>
      <c r="K162" s="201" t="str">
        <f t="shared" si="22"/>
        <v>-</v>
      </c>
      <c r="L162" s="99" t="str">
        <f t="shared" si="23"/>
        <v/>
      </c>
      <c r="M162" s="166" t="str">
        <f t="shared" si="24"/>
        <v/>
      </c>
      <c r="N162" s="100" t="str">
        <f t="shared" si="25"/>
        <v/>
      </c>
      <c r="O162" s="100" t="str">
        <f t="shared" si="26"/>
        <v/>
      </c>
      <c r="P162" s="100">
        <f t="shared" si="27"/>
        <v>0</v>
      </c>
      <c r="Q162" s="9"/>
      <c r="R162" s="177"/>
      <c r="S162" s="4"/>
      <c r="T162" s="4"/>
      <c r="U162" s="4"/>
      <c r="V162" s="50"/>
    </row>
    <row r="163" spans="1:22" ht="15.75" x14ac:dyDescent="0.25">
      <c r="A163" s="57" t="str">
        <f t="shared" si="21"/>
        <v>Hide</v>
      </c>
      <c r="B163" s="66"/>
      <c r="C163" s="67">
        <v>134</v>
      </c>
      <c r="D163" s="202"/>
      <c r="E163" s="213"/>
      <c r="F163" s="213"/>
      <c r="G163" s="98"/>
      <c r="H163" s="98"/>
      <c r="I163" s="233"/>
      <c r="J163" s="101"/>
      <c r="K163" s="201" t="str">
        <f t="shared" si="22"/>
        <v>-</v>
      </c>
      <c r="L163" s="99" t="str">
        <f t="shared" si="23"/>
        <v/>
      </c>
      <c r="M163" s="166" t="str">
        <f t="shared" si="24"/>
        <v/>
      </c>
      <c r="N163" s="100" t="str">
        <f t="shared" si="25"/>
        <v/>
      </c>
      <c r="O163" s="100" t="str">
        <f t="shared" si="26"/>
        <v/>
      </c>
      <c r="P163" s="100">
        <f t="shared" si="27"/>
        <v>0</v>
      </c>
      <c r="Q163" s="9"/>
      <c r="R163" s="177"/>
      <c r="S163" s="4"/>
      <c r="T163" s="4"/>
      <c r="U163" s="4"/>
      <c r="V163" s="50"/>
    </row>
    <row r="164" spans="1:22" ht="15.75" x14ac:dyDescent="0.25">
      <c r="A164" s="57" t="str">
        <f t="shared" si="21"/>
        <v>Hide</v>
      </c>
      <c r="B164" s="66"/>
      <c r="C164" s="67">
        <v>135</v>
      </c>
      <c r="D164" s="202"/>
      <c r="E164" s="213"/>
      <c r="F164" s="213"/>
      <c r="G164" s="98"/>
      <c r="H164" s="98"/>
      <c r="I164" s="233"/>
      <c r="J164" s="101"/>
      <c r="K164" s="201" t="str">
        <f t="shared" si="22"/>
        <v>-</v>
      </c>
      <c r="L164" s="99" t="str">
        <f t="shared" si="23"/>
        <v/>
      </c>
      <c r="M164" s="166" t="str">
        <f t="shared" si="24"/>
        <v/>
      </c>
      <c r="N164" s="100" t="str">
        <f t="shared" si="25"/>
        <v/>
      </c>
      <c r="O164" s="100" t="str">
        <f t="shared" si="26"/>
        <v/>
      </c>
      <c r="P164" s="100">
        <f t="shared" si="27"/>
        <v>0</v>
      </c>
      <c r="Q164" s="9"/>
      <c r="R164" s="177"/>
      <c r="S164" s="4"/>
      <c r="T164" s="4"/>
      <c r="U164" s="4"/>
      <c r="V164" s="50"/>
    </row>
    <row r="165" spans="1:22" ht="15.75" x14ac:dyDescent="0.25">
      <c r="A165" s="57" t="str">
        <f t="shared" si="21"/>
        <v>Hide</v>
      </c>
      <c r="B165" s="66"/>
      <c r="C165" s="67">
        <v>136</v>
      </c>
      <c r="D165" s="202"/>
      <c r="E165" s="213"/>
      <c r="F165" s="213"/>
      <c r="G165" s="98"/>
      <c r="H165" s="98"/>
      <c r="I165" s="233"/>
      <c r="J165" s="101"/>
      <c r="K165" s="201" t="str">
        <f t="shared" si="22"/>
        <v>-</v>
      </c>
      <c r="L165" s="99" t="str">
        <f t="shared" si="23"/>
        <v/>
      </c>
      <c r="M165" s="166" t="str">
        <f t="shared" si="24"/>
        <v/>
      </c>
      <c r="N165" s="100" t="str">
        <f t="shared" si="25"/>
        <v/>
      </c>
      <c r="O165" s="100" t="str">
        <f t="shared" si="26"/>
        <v/>
      </c>
      <c r="P165" s="100">
        <f t="shared" si="27"/>
        <v>0</v>
      </c>
      <c r="Q165" s="9"/>
      <c r="R165" s="172"/>
      <c r="S165" s="22"/>
      <c r="T165" s="22"/>
      <c r="U165" s="22"/>
      <c r="V165" s="50"/>
    </row>
    <row r="166" spans="1:22" ht="15.75" x14ac:dyDescent="0.25">
      <c r="A166" s="57" t="str">
        <f t="shared" si="21"/>
        <v>Hide</v>
      </c>
      <c r="B166" s="66"/>
      <c r="C166" s="67">
        <v>137</v>
      </c>
      <c r="D166" s="202"/>
      <c r="E166" s="213"/>
      <c r="F166" s="213"/>
      <c r="G166" s="98"/>
      <c r="H166" s="98"/>
      <c r="I166" s="233"/>
      <c r="J166" s="101"/>
      <c r="K166" s="201" t="str">
        <f t="shared" si="22"/>
        <v>-</v>
      </c>
      <c r="L166" s="99" t="str">
        <f t="shared" si="23"/>
        <v/>
      </c>
      <c r="M166" s="166" t="str">
        <f t="shared" si="24"/>
        <v/>
      </c>
      <c r="N166" s="100" t="str">
        <f t="shared" si="25"/>
        <v/>
      </c>
      <c r="O166" s="100" t="str">
        <f t="shared" si="26"/>
        <v/>
      </c>
      <c r="P166" s="100">
        <f t="shared" si="27"/>
        <v>0</v>
      </c>
      <c r="Q166" s="9"/>
      <c r="R166" s="172"/>
      <c r="S166" s="22"/>
      <c r="T166" s="22"/>
      <c r="U166" s="22"/>
      <c r="V166" s="50"/>
    </row>
    <row r="167" spans="1:22" ht="15.75" x14ac:dyDescent="0.25">
      <c r="A167" s="57" t="str">
        <f t="shared" si="21"/>
        <v>Hide</v>
      </c>
      <c r="B167" s="66"/>
      <c r="C167" s="67">
        <v>138</v>
      </c>
      <c r="D167" s="202"/>
      <c r="E167" s="213"/>
      <c r="F167" s="213"/>
      <c r="G167" s="98"/>
      <c r="H167" s="98"/>
      <c r="I167" s="233"/>
      <c r="J167" s="101"/>
      <c r="K167" s="201" t="str">
        <f t="shared" si="22"/>
        <v>-</v>
      </c>
      <c r="L167" s="99" t="str">
        <f t="shared" si="23"/>
        <v/>
      </c>
      <c r="M167" s="166" t="str">
        <f t="shared" si="24"/>
        <v/>
      </c>
      <c r="N167" s="100" t="str">
        <f t="shared" si="25"/>
        <v/>
      </c>
      <c r="O167" s="100" t="str">
        <f t="shared" si="26"/>
        <v/>
      </c>
      <c r="P167" s="100">
        <f t="shared" si="27"/>
        <v>0</v>
      </c>
      <c r="Q167" s="9"/>
      <c r="R167" s="172"/>
      <c r="S167" s="22"/>
      <c r="T167" s="22"/>
      <c r="U167" s="22"/>
      <c r="V167" s="50"/>
    </row>
    <row r="168" spans="1:22" ht="15.75" x14ac:dyDescent="0.25">
      <c r="A168" s="57" t="str">
        <f t="shared" si="21"/>
        <v>Hide</v>
      </c>
      <c r="B168" s="66"/>
      <c r="C168" s="67">
        <v>139</v>
      </c>
      <c r="D168" s="202"/>
      <c r="E168" s="213"/>
      <c r="F168" s="213"/>
      <c r="G168" s="98"/>
      <c r="H168" s="98"/>
      <c r="I168" s="233"/>
      <c r="J168" s="101"/>
      <c r="K168" s="201" t="str">
        <f t="shared" si="22"/>
        <v>-</v>
      </c>
      <c r="L168" s="99" t="str">
        <f t="shared" si="23"/>
        <v/>
      </c>
      <c r="M168" s="166" t="str">
        <f t="shared" si="24"/>
        <v/>
      </c>
      <c r="N168" s="100" t="str">
        <f t="shared" si="25"/>
        <v/>
      </c>
      <c r="O168" s="100" t="str">
        <f t="shared" si="26"/>
        <v/>
      </c>
      <c r="P168" s="100">
        <f t="shared" si="27"/>
        <v>0</v>
      </c>
      <c r="Q168" s="9"/>
      <c r="R168" s="172"/>
      <c r="S168" s="22"/>
      <c r="T168" s="22"/>
      <c r="U168" s="22"/>
      <c r="V168" s="50"/>
    </row>
    <row r="169" spans="1:22" ht="15.75" x14ac:dyDescent="0.25">
      <c r="A169" s="57" t="str">
        <f t="shared" si="21"/>
        <v>Hide</v>
      </c>
      <c r="B169" s="66"/>
      <c r="C169" s="67">
        <v>140</v>
      </c>
      <c r="D169" s="202"/>
      <c r="E169" s="213"/>
      <c r="F169" s="213"/>
      <c r="G169" s="98"/>
      <c r="H169" s="98"/>
      <c r="I169" s="233"/>
      <c r="J169" s="101"/>
      <c r="K169" s="201" t="str">
        <f t="shared" si="22"/>
        <v>-</v>
      </c>
      <c r="L169" s="99" t="str">
        <f t="shared" si="23"/>
        <v/>
      </c>
      <c r="M169" s="166" t="str">
        <f t="shared" si="24"/>
        <v/>
      </c>
      <c r="N169" s="100" t="str">
        <f t="shared" si="25"/>
        <v/>
      </c>
      <c r="O169" s="100" t="str">
        <f t="shared" si="26"/>
        <v/>
      </c>
      <c r="P169" s="100">
        <f t="shared" si="27"/>
        <v>0</v>
      </c>
      <c r="Q169" s="9"/>
      <c r="R169" s="172"/>
      <c r="V169" s="50"/>
    </row>
    <row r="170" spans="1:22" ht="15.75" x14ac:dyDescent="0.25">
      <c r="A170" s="57" t="str">
        <f t="shared" si="21"/>
        <v>Hide</v>
      </c>
      <c r="B170" s="66"/>
      <c r="C170" s="67">
        <v>141</v>
      </c>
      <c r="D170" s="202"/>
      <c r="E170" s="213"/>
      <c r="F170" s="213"/>
      <c r="G170" s="98"/>
      <c r="H170" s="98"/>
      <c r="I170" s="233"/>
      <c r="J170" s="101"/>
      <c r="K170" s="201" t="str">
        <f t="shared" si="22"/>
        <v>-</v>
      </c>
      <c r="L170" s="99" t="str">
        <f t="shared" si="23"/>
        <v/>
      </c>
      <c r="M170" s="166" t="str">
        <f t="shared" si="24"/>
        <v/>
      </c>
      <c r="N170" s="100" t="str">
        <f t="shared" si="25"/>
        <v/>
      </c>
      <c r="O170" s="100" t="str">
        <f t="shared" si="26"/>
        <v/>
      </c>
      <c r="P170" s="100">
        <f t="shared" si="27"/>
        <v>0</v>
      </c>
      <c r="Q170" s="9"/>
      <c r="R170" s="172"/>
      <c r="V170" s="50"/>
    </row>
    <row r="171" spans="1:22" ht="15.75" x14ac:dyDescent="0.25">
      <c r="A171" s="57" t="str">
        <f t="shared" si="21"/>
        <v>Hide</v>
      </c>
      <c r="B171" s="66"/>
      <c r="C171" s="67">
        <v>142</v>
      </c>
      <c r="D171" s="202"/>
      <c r="E171" s="213"/>
      <c r="F171" s="213"/>
      <c r="G171" s="98"/>
      <c r="H171" s="98"/>
      <c r="I171" s="233"/>
      <c r="J171" s="101"/>
      <c r="K171" s="201" t="str">
        <f t="shared" si="22"/>
        <v>-</v>
      </c>
      <c r="L171" s="99" t="str">
        <f t="shared" si="23"/>
        <v/>
      </c>
      <c r="M171" s="166" t="str">
        <f t="shared" si="24"/>
        <v/>
      </c>
      <c r="N171" s="100" t="str">
        <f t="shared" si="25"/>
        <v/>
      </c>
      <c r="O171" s="100" t="str">
        <f t="shared" si="26"/>
        <v/>
      </c>
      <c r="P171" s="100">
        <f t="shared" si="27"/>
        <v>0</v>
      </c>
      <c r="Q171" s="9"/>
      <c r="R171" s="172"/>
      <c r="V171" s="50"/>
    </row>
    <row r="172" spans="1:22" ht="15.75" x14ac:dyDescent="0.25">
      <c r="A172" s="57" t="str">
        <f t="shared" si="21"/>
        <v>Hide</v>
      </c>
      <c r="B172" s="66"/>
      <c r="C172" s="67">
        <v>143</v>
      </c>
      <c r="D172" s="202"/>
      <c r="E172" s="213"/>
      <c r="F172" s="213"/>
      <c r="G172" s="98"/>
      <c r="H172" s="98"/>
      <c r="I172" s="233"/>
      <c r="J172" s="101"/>
      <c r="K172" s="201" t="str">
        <f t="shared" si="22"/>
        <v>-</v>
      </c>
      <c r="L172" s="99" t="str">
        <f t="shared" si="23"/>
        <v/>
      </c>
      <c r="M172" s="166" t="str">
        <f t="shared" si="24"/>
        <v/>
      </c>
      <c r="N172" s="100" t="str">
        <f t="shared" si="25"/>
        <v/>
      </c>
      <c r="O172" s="100" t="str">
        <f t="shared" si="26"/>
        <v/>
      </c>
      <c r="P172" s="102">
        <f t="shared" si="27"/>
        <v>0</v>
      </c>
      <c r="Q172" s="9"/>
      <c r="R172" s="172"/>
      <c r="V172" s="50"/>
    </row>
    <row r="173" spans="1:22" ht="15.75" x14ac:dyDescent="0.25">
      <c r="A173" s="57" t="str">
        <f t="shared" si="21"/>
        <v>Hide</v>
      </c>
      <c r="B173" s="66"/>
      <c r="C173" s="67">
        <v>144</v>
      </c>
      <c r="D173" s="202"/>
      <c r="E173" s="213"/>
      <c r="F173" s="213"/>
      <c r="G173" s="98"/>
      <c r="H173" s="98"/>
      <c r="I173" s="233"/>
      <c r="J173" s="101"/>
      <c r="K173" s="201" t="str">
        <f t="shared" si="22"/>
        <v>-</v>
      </c>
      <c r="L173" s="99" t="str">
        <f t="shared" si="23"/>
        <v/>
      </c>
      <c r="M173" s="166" t="str">
        <f t="shared" si="24"/>
        <v/>
      </c>
      <c r="N173" s="100" t="str">
        <f t="shared" si="25"/>
        <v/>
      </c>
      <c r="O173" s="100" t="str">
        <f t="shared" si="26"/>
        <v/>
      </c>
      <c r="P173" s="102">
        <f t="shared" si="27"/>
        <v>0</v>
      </c>
      <c r="Q173" s="9"/>
      <c r="R173" s="172"/>
      <c r="V173" s="50"/>
    </row>
    <row r="174" spans="1:22" ht="15.75" x14ac:dyDescent="0.25">
      <c r="A174" s="57" t="str">
        <f t="shared" si="21"/>
        <v>Hide</v>
      </c>
      <c r="B174" s="66"/>
      <c r="C174" s="67">
        <v>145</v>
      </c>
      <c r="D174" s="202"/>
      <c r="E174" s="213"/>
      <c r="F174" s="213"/>
      <c r="G174" s="98"/>
      <c r="H174" s="98"/>
      <c r="I174" s="233"/>
      <c r="J174" s="101"/>
      <c r="K174" s="201" t="str">
        <f t="shared" si="22"/>
        <v>-</v>
      </c>
      <c r="L174" s="99" t="str">
        <f t="shared" si="23"/>
        <v/>
      </c>
      <c r="M174" s="166" t="str">
        <f t="shared" si="24"/>
        <v/>
      </c>
      <c r="N174" s="100" t="str">
        <f t="shared" si="25"/>
        <v/>
      </c>
      <c r="O174" s="100" t="str">
        <f t="shared" si="26"/>
        <v/>
      </c>
      <c r="P174" s="102">
        <f t="shared" si="27"/>
        <v>0</v>
      </c>
      <c r="Q174" s="9"/>
      <c r="R174" s="172"/>
      <c r="V174" s="50"/>
    </row>
    <row r="175" spans="1:22" ht="15.75" x14ac:dyDescent="0.25">
      <c r="A175" s="57" t="str">
        <f t="shared" si="21"/>
        <v>Hide</v>
      </c>
      <c r="B175" s="66"/>
      <c r="C175" s="67">
        <v>146</v>
      </c>
      <c r="D175" s="202"/>
      <c r="E175" s="213"/>
      <c r="F175" s="213"/>
      <c r="G175" s="98"/>
      <c r="H175" s="98"/>
      <c r="I175" s="233"/>
      <c r="J175" s="101"/>
      <c r="K175" s="201" t="str">
        <f t="shared" si="22"/>
        <v>-</v>
      </c>
      <c r="L175" s="99" t="str">
        <f t="shared" si="23"/>
        <v/>
      </c>
      <c r="M175" s="166" t="str">
        <f t="shared" si="24"/>
        <v/>
      </c>
      <c r="N175" s="100" t="str">
        <f t="shared" si="25"/>
        <v/>
      </c>
      <c r="O175" s="100" t="str">
        <f t="shared" si="26"/>
        <v/>
      </c>
      <c r="P175" s="102">
        <f t="shared" si="27"/>
        <v>0</v>
      </c>
      <c r="Q175" s="9"/>
      <c r="R175" s="172"/>
      <c r="V175" s="50"/>
    </row>
    <row r="176" spans="1:22" ht="15.75" x14ac:dyDescent="0.25">
      <c r="A176" s="57" t="str">
        <f t="shared" si="21"/>
        <v>Hide</v>
      </c>
      <c r="B176" s="66"/>
      <c r="C176" s="67">
        <v>147</v>
      </c>
      <c r="D176" s="202"/>
      <c r="E176" s="213"/>
      <c r="F176" s="213"/>
      <c r="G176" s="98"/>
      <c r="H176" s="98"/>
      <c r="I176" s="233"/>
      <c r="J176" s="101"/>
      <c r="K176" s="201" t="str">
        <f t="shared" si="22"/>
        <v>-</v>
      </c>
      <c r="L176" s="99" t="str">
        <f t="shared" si="23"/>
        <v/>
      </c>
      <c r="M176" s="166" t="str">
        <f t="shared" si="24"/>
        <v/>
      </c>
      <c r="N176" s="100" t="str">
        <f t="shared" si="25"/>
        <v/>
      </c>
      <c r="O176" s="100" t="str">
        <f t="shared" si="26"/>
        <v/>
      </c>
      <c r="P176" s="102">
        <f t="shared" si="27"/>
        <v>0</v>
      </c>
      <c r="Q176" s="9"/>
      <c r="R176" s="172"/>
      <c r="V176" s="50"/>
    </row>
    <row r="177" spans="1:22" ht="15.75" x14ac:dyDescent="0.25">
      <c r="A177" s="57" t="str">
        <f t="shared" si="21"/>
        <v>Hide</v>
      </c>
      <c r="B177" s="66"/>
      <c r="C177" s="67">
        <v>148</v>
      </c>
      <c r="D177" s="202"/>
      <c r="E177" s="213"/>
      <c r="F177" s="213"/>
      <c r="G177" s="98"/>
      <c r="H177" s="98"/>
      <c r="I177" s="233"/>
      <c r="J177" s="101"/>
      <c r="K177" s="201" t="str">
        <f t="shared" si="22"/>
        <v>-</v>
      </c>
      <c r="L177" s="99" t="str">
        <f t="shared" si="23"/>
        <v/>
      </c>
      <c r="M177" s="166" t="str">
        <f t="shared" si="24"/>
        <v/>
      </c>
      <c r="N177" s="100" t="str">
        <f t="shared" si="25"/>
        <v/>
      </c>
      <c r="O177" s="100" t="str">
        <f t="shared" si="26"/>
        <v/>
      </c>
      <c r="P177" s="102">
        <f t="shared" si="27"/>
        <v>0</v>
      </c>
      <c r="Q177" s="9"/>
      <c r="R177" s="172"/>
      <c r="V177" s="50"/>
    </row>
    <row r="178" spans="1:22" ht="15.75" x14ac:dyDescent="0.25">
      <c r="A178" s="57" t="str">
        <f t="shared" si="21"/>
        <v>Hide</v>
      </c>
      <c r="B178" s="66"/>
      <c r="C178" s="67">
        <v>149</v>
      </c>
      <c r="D178" s="202"/>
      <c r="E178" s="213"/>
      <c r="F178" s="213"/>
      <c r="G178" s="98"/>
      <c r="H178" s="98"/>
      <c r="I178" s="233"/>
      <c r="J178" s="101"/>
      <c r="K178" s="201" t="str">
        <f t="shared" si="22"/>
        <v>-</v>
      </c>
      <c r="L178" s="99" t="str">
        <f t="shared" si="23"/>
        <v/>
      </c>
      <c r="M178" s="166" t="str">
        <f t="shared" si="24"/>
        <v/>
      </c>
      <c r="N178" s="100" t="str">
        <f t="shared" si="25"/>
        <v/>
      </c>
      <c r="O178" s="100" t="str">
        <f t="shared" si="26"/>
        <v/>
      </c>
      <c r="P178" s="102">
        <f t="shared" si="27"/>
        <v>0</v>
      </c>
      <c r="Q178" s="9"/>
      <c r="R178" s="172"/>
      <c r="V178" s="50"/>
    </row>
    <row r="179" spans="1:22" ht="15.75" x14ac:dyDescent="0.25">
      <c r="A179" s="57" t="str">
        <f t="shared" si="21"/>
        <v>Hide</v>
      </c>
      <c r="B179" s="66"/>
      <c r="C179" s="67">
        <v>150</v>
      </c>
      <c r="D179" s="202"/>
      <c r="E179" s="213"/>
      <c r="F179" s="213"/>
      <c r="G179" s="98"/>
      <c r="H179" s="98"/>
      <c r="I179" s="233"/>
      <c r="J179" s="101"/>
      <c r="K179" s="201" t="str">
        <f t="shared" si="22"/>
        <v>-</v>
      </c>
      <c r="L179" s="99" t="str">
        <f t="shared" si="23"/>
        <v/>
      </c>
      <c r="M179" s="166" t="str">
        <f t="shared" si="24"/>
        <v/>
      </c>
      <c r="N179" s="100" t="str">
        <f t="shared" si="25"/>
        <v/>
      </c>
      <c r="O179" s="100" t="str">
        <f t="shared" si="26"/>
        <v/>
      </c>
      <c r="P179" s="102">
        <f t="shared" si="27"/>
        <v>0</v>
      </c>
      <c r="Q179" s="9"/>
      <c r="R179" s="172"/>
      <c r="V179" s="50"/>
    </row>
    <row r="180" spans="1:22" ht="15.75" x14ac:dyDescent="0.25">
      <c r="A180" s="57" t="str">
        <f t="shared" si="21"/>
        <v>Hide</v>
      </c>
      <c r="B180" s="66"/>
      <c r="C180" s="67">
        <v>151</v>
      </c>
      <c r="D180" s="202"/>
      <c r="E180" s="213"/>
      <c r="F180" s="213"/>
      <c r="G180" s="98"/>
      <c r="H180" s="98"/>
      <c r="I180" s="233"/>
      <c r="J180" s="101"/>
      <c r="K180" s="201" t="str">
        <f t="shared" si="22"/>
        <v>-</v>
      </c>
      <c r="L180" s="99" t="str">
        <f t="shared" si="23"/>
        <v/>
      </c>
      <c r="M180" s="166" t="str">
        <f t="shared" si="24"/>
        <v/>
      </c>
      <c r="N180" s="100" t="str">
        <f t="shared" si="25"/>
        <v/>
      </c>
      <c r="O180" s="100" t="str">
        <f t="shared" si="26"/>
        <v/>
      </c>
      <c r="P180" s="102">
        <f t="shared" si="27"/>
        <v>0</v>
      </c>
      <c r="Q180" s="9"/>
      <c r="R180" s="172"/>
      <c r="V180" s="50"/>
    </row>
    <row r="181" spans="1:22" ht="15.75" x14ac:dyDescent="0.25">
      <c r="A181" s="57" t="str">
        <f t="shared" si="21"/>
        <v>Hide</v>
      </c>
      <c r="B181" s="66"/>
      <c r="C181" s="67">
        <v>152</v>
      </c>
      <c r="D181" s="202"/>
      <c r="E181" s="213"/>
      <c r="F181" s="213"/>
      <c r="G181" s="98"/>
      <c r="H181" s="98"/>
      <c r="I181" s="233"/>
      <c r="J181" s="101"/>
      <c r="K181" s="201" t="str">
        <f t="shared" si="22"/>
        <v>-</v>
      </c>
      <c r="L181" s="99" t="str">
        <f t="shared" si="23"/>
        <v/>
      </c>
      <c r="M181" s="166" t="str">
        <f t="shared" si="24"/>
        <v/>
      </c>
      <c r="N181" s="100" t="str">
        <f t="shared" si="25"/>
        <v/>
      </c>
      <c r="O181" s="100" t="str">
        <f t="shared" si="26"/>
        <v/>
      </c>
      <c r="P181" s="102">
        <f t="shared" si="27"/>
        <v>0</v>
      </c>
      <c r="Q181" s="9"/>
      <c r="R181" s="172"/>
      <c r="V181" s="50"/>
    </row>
    <row r="182" spans="1:22" ht="15.75" x14ac:dyDescent="0.25">
      <c r="A182" s="57" t="str">
        <f t="shared" si="21"/>
        <v>Hide</v>
      </c>
      <c r="B182" s="66"/>
      <c r="C182" s="67">
        <v>153</v>
      </c>
      <c r="D182" s="202"/>
      <c r="E182" s="213"/>
      <c r="F182" s="213"/>
      <c r="G182" s="98"/>
      <c r="H182" s="98"/>
      <c r="I182" s="233"/>
      <c r="J182" s="101"/>
      <c r="K182" s="201" t="str">
        <f t="shared" si="22"/>
        <v>-</v>
      </c>
      <c r="L182" s="99" t="str">
        <f t="shared" si="23"/>
        <v/>
      </c>
      <c r="M182" s="166" t="str">
        <f t="shared" si="24"/>
        <v/>
      </c>
      <c r="N182" s="100" t="str">
        <f t="shared" si="25"/>
        <v/>
      </c>
      <c r="O182" s="100" t="str">
        <f t="shared" si="26"/>
        <v/>
      </c>
      <c r="P182" s="102">
        <f t="shared" si="27"/>
        <v>0</v>
      </c>
      <c r="Q182" s="9"/>
      <c r="R182" s="172"/>
      <c r="V182" s="50"/>
    </row>
    <row r="183" spans="1:22" ht="15.75" x14ac:dyDescent="0.25">
      <c r="A183" s="57" t="str">
        <f t="shared" si="21"/>
        <v>Hide</v>
      </c>
      <c r="B183" s="66"/>
      <c r="C183" s="67">
        <v>154</v>
      </c>
      <c r="D183" s="202"/>
      <c r="E183" s="213"/>
      <c r="F183" s="213"/>
      <c r="G183" s="98"/>
      <c r="H183" s="98"/>
      <c r="I183" s="233"/>
      <c r="J183" s="101"/>
      <c r="K183" s="201" t="str">
        <f t="shared" si="22"/>
        <v>-</v>
      </c>
      <c r="L183" s="99" t="str">
        <f t="shared" si="23"/>
        <v/>
      </c>
      <c r="M183" s="166" t="str">
        <f t="shared" si="24"/>
        <v/>
      </c>
      <c r="N183" s="100" t="str">
        <f t="shared" si="25"/>
        <v/>
      </c>
      <c r="O183" s="100" t="str">
        <f t="shared" si="26"/>
        <v/>
      </c>
      <c r="P183" s="102">
        <f t="shared" si="27"/>
        <v>0</v>
      </c>
      <c r="Q183" s="9"/>
      <c r="R183" s="172"/>
      <c r="V183" s="50"/>
    </row>
    <row r="184" spans="1:22" ht="15.75" x14ac:dyDescent="0.25">
      <c r="A184" s="57" t="str">
        <f t="shared" si="21"/>
        <v>Hide</v>
      </c>
      <c r="B184" s="66"/>
      <c r="C184" s="67">
        <v>155</v>
      </c>
      <c r="D184" s="202"/>
      <c r="E184" s="213"/>
      <c r="F184" s="213"/>
      <c r="G184" s="98"/>
      <c r="H184" s="98"/>
      <c r="I184" s="233"/>
      <c r="J184" s="101"/>
      <c r="K184" s="201" t="str">
        <f t="shared" si="22"/>
        <v>-</v>
      </c>
      <c r="L184" s="99" t="str">
        <f t="shared" si="23"/>
        <v/>
      </c>
      <c r="M184" s="166" t="str">
        <f t="shared" si="24"/>
        <v/>
      </c>
      <c r="N184" s="100" t="str">
        <f t="shared" si="25"/>
        <v/>
      </c>
      <c r="O184" s="100" t="str">
        <f t="shared" si="26"/>
        <v/>
      </c>
      <c r="P184" s="102">
        <f t="shared" si="27"/>
        <v>0</v>
      </c>
      <c r="Q184" s="9"/>
      <c r="R184" s="172"/>
      <c r="V184" s="50"/>
    </row>
    <row r="185" spans="1:22" ht="15.75" x14ac:dyDescent="0.25">
      <c r="A185" s="57" t="str">
        <f t="shared" si="21"/>
        <v>Hide</v>
      </c>
      <c r="B185" s="66"/>
      <c r="C185" s="67">
        <v>156</v>
      </c>
      <c r="D185" s="202"/>
      <c r="E185" s="213"/>
      <c r="F185" s="213"/>
      <c r="G185" s="98"/>
      <c r="H185" s="98"/>
      <c r="I185" s="233"/>
      <c r="J185" s="101"/>
      <c r="K185" s="201" t="str">
        <f t="shared" si="22"/>
        <v>-</v>
      </c>
      <c r="L185" s="99" t="str">
        <f t="shared" si="23"/>
        <v/>
      </c>
      <c r="M185" s="166" t="str">
        <f t="shared" si="24"/>
        <v/>
      </c>
      <c r="N185" s="100" t="str">
        <f t="shared" si="25"/>
        <v/>
      </c>
      <c r="O185" s="100" t="str">
        <f t="shared" si="26"/>
        <v/>
      </c>
      <c r="P185" s="102">
        <f t="shared" si="27"/>
        <v>0</v>
      </c>
      <c r="Q185" s="9"/>
      <c r="R185" s="172"/>
      <c r="V185" s="50"/>
    </row>
    <row r="186" spans="1:22" ht="15.75" x14ac:dyDescent="0.25">
      <c r="A186" s="57" t="str">
        <f t="shared" si="21"/>
        <v>Hide</v>
      </c>
      <c r="B186" s="66"/>
      <c r="C186" s="67">
        <v>157</v>
      </c>
      <c r="D186" s="202"/>
      <c r="E186" s="213"/>
      <c r="F186" s="213"/>
      <c r="G186" s="98"/>
      <c r="H186" s="98"/>
      <c r="I186" s="233"/>
      <c r="J186" s="101"/>
      <c r="K186" s="201" t="str">
        <f t="shared" si="22"/>
        <v>-</v>
      </c>
      <c r="L186" s="99" t="str">
        <f t="shared" si="23"/>
        <v/>
      </c>
      <c r="M186" s="166" t="str">
        <f t="shared" si="24"/>
        <v/>
      </c>
      <c r="N186" s="100" t="str">
        <f t="shared" si="25"/>
        <v/>
      </c>
      <c r="O186" s="100" t="str">
        <f t="shared" si="26"/>
        <v/>
      </c>
      <c r="P186" s="102">
        <f t="shared" si="27"/>
        <v>0</v>
      </c>
      <c r="Q186" s="9"/>
      <c r="R186" s="172"/>
      <c r="V186" s="50"/>
    </row>
    <row r="187" spans="1:22" ht="15.75" x14ac:dyDescent="0.25">
      <c r="A187" s="57" t="str">
        <f t="shared" si="21"/>
        <v>Hide</v>
      </c>
      <c r="B187" s="66"/>
      <c r="C187" s="67">
        <v>158</v>
      </c>
      <c r="D187" s="202"/>
      <c r="E187" s="213"/>
      <c r="F187" s="213"/>
      <c r="G187" s="98"/>
      <c r="H187" s="98"/>
      <c r="I187" s="233"/>
      <c r="J187" s="101"/>
      <c r="K187" s="201" t="str">
        <f t="shared" si="22"/>
        <v>-</v>
      </c>
      <c r="L187" s="99" t="str">
        <f t="shared" si="23"/>
        <v/>
      </c>
      <c r="M187" s="166" t="str">
        <f t="shared" si="24"/>
        <v/>
      </c>
      <c r="N187" s="100" t="str">
        <f t="shared" si="25"/>
        <v/>
      </c>
      <c r="O187" s="100" t="str">
        <f t="shared" si="26"/>
        <v/>
      </c>
      <c r="P187" s="102">
        <f t="shared" si="27"/>
        <v>0</v>
      </c>
      <c r="Q187" s="9"/>
      <c r="R187" s="172"/>
      <c r="V187" s="50"/>
    </row>
    <row r="188" spans="1:22" ht="15.75" x14ac:dyDescent="0.25">
      <c r="A188" s="57" t="str">
        <f t="shared" si="21"/>
        <v>Hide</v>
      </c>
      <c r="B188" s="66"/>
      <c r="C188" s="67">
        <v>159</v>
      </c>
      <c r="D188" s="202"/>
      <c r="E188" s="213"/>
      <c r="F188" s="213"/>
      <c r="G188" s="98"/>
      <c r="H188" s="98"/>
      <c r="I188" s="233"/>
      <c r="J188" s="101"/>
      <c r="K188" s="201" t="str">
        <f t="shared" si="22"/>
        <v>-</v>
      </c>
      <c r="L188" s="99" t="str">
        <f t="shared" si="23"/>
        <v/>
      </c>
      <c r="M188" s="166" t="str">
        <f t="shared" si="24"/>
        <v/>
      </c>
      <c r="N188" s="100" t="str">
        <f t="shared" si="25"/>
        <v/>
      </c>
      <c r="O188" s="100" t="str">
        <f t="shared" si="26"/>
        <v/>
      </c>
      <c r="P188" s="102">
        <f t="shared" si="27"/>
        <v>0</v>
      </c>
      <c r="Q188" s="9"/>
      <c r="R188" s="172"/>
      <c r="V188" s="50"/>
    </row>
    <row r="189" spans="1:22" ht="15.75" x14ac:dyDescent="0.25">
      <c r="A189" s="57" t="str">
        <f t="shared" si="21"/>
        <v>Hide</v>
      </c>
      <c r="B189" s="66"/>
      <c r="C189" s="67">
        <v>160</v>
      </c>
      <c r="D189" s="202"/>
      <c r="E189" s="213"/>
      <c r="F189" s="213"/>
      <c r="G189" s="98"/>
      <c r="H189" s="98"/>
      <c r="I189" s="233"/>
      <c r="J189" s="101"/>
      <c r="K189" s="201" t="str">
        <f t="shared" si="22"/>
        <v>-</v>
      </c>
      <c r="L189" s="99" t="str">
        <f t="shared" si="23"/>
        <v/>
      </c>
      <c r="M189" s="166" t="str">
        <f t="shared" si="24"/>
        <v/>
      </c>
      <c r="N189" s="100" t="str">
        <f t="shared" si="25"/>
        <v/>
      </c>
      <c r="O189" s="100" t="str">
        <f t="shared" si="26"/>
        <v/>
      </c>
      <c r="P189" s="102">
        <f t="shared" si="27"/>
        <v>0</v>
      </c>
      <c r="Q189" s="9"/>
      <c r="R189" s="172"/>
      <c r="V189" s="50"/>
    </row>
    <row r="190" spans="1:22" ht="15.75" x14ac:dyDescent="0.25">
      <c r="A190" s="57" t="str">
        <f t="shared" ref="A190:A195" si="28">IF(OR(D190&lt;&gt;"",F190&lt;&gt;"",G190&lt;&gt;"",I190&lt;&gt;"",J190&lt;&gt;""),"Show","Hide")</f>
        <v>Hide</v>
      </c>
      <c r="B190" s="66"/>
      <c r="C190" s="67">
        <v>161</v>
      </c>
      <c r="D190" s="202"/>
      <c r="E190" s="213"/>
      <c r="F190" s="213"/>
      <c r="G190" s="98"/>
      <c r="H190" s="98"/>
      <c r="I190" s="233"/>
      <c r="J190" s="101"/>
      <c r="K190" s="201" t="str">
        <f t="shared" ref="K190:K195" si="29">IF(F190="Ineligible",("None"),(IF(H190="",("-"),(IF(H190&lt;&gt;"",IF(H190&lt;($J$24-1.99),"Full",IF(H190&gt;=$J$24,"None","Partial")))))))</f>
        <v>-</v>
      </c>
      <c r="L190" s="99" t="str">
        <f t="shared" ref="L190:L195" si="30">IF(OR(F190="Ineligible",H190=0,E190="",F190=""),"",IF(H190&gt;$J$24,0,MIN(2,($J$24-H190))))</f>
        <v/>
      </c>
      <c r="M190" s="166" t="str">
        <f t="shared" si="24"/>
        <v/>
      </c>
      <c r="N190" s="100" t="str">
        <f t="shared" si="25"/>
        <v/>
      </c>
      <c r="O190" s="100" t="str">
        <f t="shared" si="26"/>
        <v/>
      </c>
      <c r="P190" s="102">
        <f t="shared" si="27"/>
        <v>0</v>
      </c>
      <c r="Q190" s="9"/>
      <c r="R190" s="172"/>
      <c r="V190" s="50"/>
    </row>
    <row r="191" spans="1:22" ht="15.75" x14ac:dyDescent="0.25">
      <c r="A191" s="57" t="str">
        <f t="shared" si="28"/>
        <v>Hide</v>
      </c>
      <c r="B191" s="66"/>
      <c r="C191" s="67">
        <v>162</v>
      </c>
      <c r="D191" s="202"/>
      <c r="E191" s="213"/>
      <c r="F191" s="213"/>
      <c r="G191" s="98"/>
      <c r="H191" s="98"/>
      <c r="I191" s="233"/>
      <c r="J191" s="101"/>
      <c r="K191" s="201" t="str">
        <f t="shared" si="29"/>
        <v>-</v>
      </c>
      <c r="L191" s="99" t="str">
        <f t="shared" si="30"/>
        <v/>
      </c>
      <c r="M191" s="166" t="str">
        <f t="shared" si="24"/>
        <v/>
      </c>
      <c r="N191" s="100" t="str">
        <f t="shared" si="25"/>
        <v/>
      </c>
      <c r="O191" s="100" t="str">
        <f t="shared" si="26"/>
        <v/>
      </c>
      <c r="P191" s="102">
        <f t="shared" si="27"/>
        <v>0</v>
      </c>
      <c r="Q191" s="9"/>
      <c r="R191" s="172"/>
      <c r="V191" s="50"/>
    </row>
    <row r="192" spans="1:22" ht="15.75" x14ac:dyDescent="0.25">
      <c r="A192" s="57" t="str">
        <f t="shared" si="28"/>
        <v>Hide</v>
      </c>
      <c r="B192" s="66"/>
      <c r="C192" s="67">
        <v>163</v>
      </c>
      <c r="D192" s="202"/>
      <c r="E192" s="213"/>
      <c r="F192" s="213"/>
      <c r="G192" s="98"/>
      <c r="H192" s="98"/>
      <c r="I192" s="233"/>
      <c r="J192" s="101"/>
      <c r="K192" s="201" t="str">
        <f t="shared" si="29"/>
        <v>-</v>
      </c>
      <c r="L192" s="99" t="str">
        <f t="shared" si="30"/>
        <v/>
      </c>
      <c r="M192" s="166" t="str">
        <f t="shared" si="24"/>
        <v/>
      </c>
      <c r="N192" s="100" t="str">
        <f t="shared" si="25"/>
        <v/>
      </c>
      <c r="O192" s="100" t="str">
        <f t="shared" si="26"/>
        <v/>
      </c>
      <c r="P192" s="102">
        <f t="shared" si="27"/>
        <v>0</v>
      </c>
      <c r="Q192" s="9"/>
      <c r="R192" s="172"/>
      <c r="V192" s="50"/>
    </row>
    <row r="193" spans="1:26" ht="15.75" x14ac:dyDescent="0.25">
      <c r="A193" s="57" t="str">
        <f t="shared" si="28"/>
        <v>Hide</v>
      </c>
      <c r="B193" s="66"/>
      <c r="C193" s="67">
        <v>164</v>
      </c>
      <c r="D193" s="202"/>
      <c r="E193" s="213"/>
      <c r="F193" s="213"/>
      <c r="G193" s="98"/>
      <c r="H193" s="98"/>
      <c r="I193" s="233"/>
      <c r="J193" s="101"/>
      <c r="K193" s="201" t="str">
        <f t="shared" si="29"/>
        <v>-</v>
      </c>
      <c r="L193" s="99" t="str">
        <f t="shared" si="30"/>
        <v/>
      </c>
      <c r="M193" s="166" t="str">
        <f t="shared" si="24"/>
        <v/>
      </c>
      <c r="N193" s="100" t="str">
        <f t="shared" si="25"/>
        <v/>
      </c>
      <c r="O193" s="100" t="str">
        <f t="shared" si="26"/>
        <v/>
      </c>
      <c r="P193" s="102">
        <f t="shared" si="27"/>
        <v>0</v>
      </c>
      <c r="Q193" s="9"/>
      <c r="R193" s="172"/>
      <c r="V193" s="50"/>
    </row>
    <row r="194" spans="1:26" ht="15.75" customHeight="1" x14ac:dyDescent="0.25">
      <c r="A194" s="57" t="str">
        <f t="shared" si="28"/>
        <v>Hide</v>
      </c>
      <c r="B194" s="66"/>
      <c r="C194" s="67">
        <v>165</v>
      </c>
      <c r="D194" s="202"/>
      <c r="E194" s="213"/>
      <c r="F194" s="213"/>
      <c r="G194" s="98"/>
      <c r="H194" s="98"/>
      <c r="I194" s="233"/>
      <c r="J194" s="101"/>
      <c r="K194" s="201" t="str">
        <f t="shared" si="29"/>
        <v>-</v>
      </c>
      <c r="L194" s="99" t="str">
        <f t="shared" si="30"/>
        <v/>
      </c>
      <c r="M194" s="166" t="str">
        <f t="shared" si="24"/>
        <v/>
      </c>
      <c r="N194" s="100" t="str">
        <f t="shared" si="25"/>
        <v/>
      </c>
      <c r="O194" s="100" t="str">
        <f t="shared" si="26"/>
        <v/>
      </c>
      <c r="P194" s="102">
        <f t="shared" si="27"/>
        <v>0</v>
      </c>
      <c r="Q194" s="9"/>
      <c r="R194" s="172"/>
      <c r="V194" s="50"/>
      <c r="W194" s="68"/>
      <c r="X194" s="68"/>
      <c r="Y194" s="68"/>
      <c r="Z194" s="68"/>
    </row>
    <row r="195" spans="1:26" ht="15.75" x14ac:dyDescent="0.25">
      <c r="A195" s="57" t="str">
        <f t="shared" si="28"/>
        <v>Hide</v>
      </c>
      <c r="B195" s="66"/>
      <c r="C195" s="67">
        <v>166</v>
      </c>
      <c r="D195" s="202"/>
      <c r="E195" s="213"/>
      <c r="F195" s="213"/>
      <c r="G195" s="98"/>
      <c r="H195" s="98"/>
      <c r="I195" s="233"/>
      <c r="J195" s="101"/>
      <c r="K195" s="201" t="str">
        <f t="shared" si="29"/>
        <v>-</v>
      </c>
      <c r="L195" s="99" t="str">
        <f t="shared" si="30"/>
        <v/>
      </c>
      <c r="M195" s="166" t="str">
        <f t="shared" si="24"/>
        <v/>
      </c>
      <c r="N195" s="100" t="str">
        <f t="shared" si="25"/>
        <v/>
      </c>
      <c r="O195" s="100" t="str">
        <f t="shared" si="26"/>
        <v/>
      </c>
      <c r="P195" s="100">
        <f t="shared" si="27"/>
        <v>0</v>
      </c>
      <c r="Q195" s="9"/>
      <c r="R195" s="172"/>
      <c r="V195" s="50"/>
      <c r="W195" s="68"/>
      <c r="X195" s="68"/>
      <c r="Y195" s="68"/>
      <c r="Z195" s="68"/>
    </row>
    <row r="196" spans="1:26" x14ac:dyDescent="0.25">
      <c r="A196" s="75"/>
      <c r="B196" s="61"/>
      <c r="C196" s="39"/>
      <c r="D196" s="39"/>
      <c r="E196" s="27"/>
      <c r="F196" s="27"/>
      <c r="G196" s="27"/>
      <c r="H196" s="27"/>
      <c r="I196" s="72"/>
      <c r="J196" s="72"/>
      <c r="K196" s="53"/>
      <c r="L196" s="54"/>
      <c r="M196" s="37"/>
      <c r="N196" s="55"/>
      <c r="O196" s="37"/>
      <c r="P196" s="55"/>
      <c r="Q196" s="9"/>
      <c r="R196" s="172"/>
      <c r="V196" s="4"/>
      <c r="W196" s="68"/>
      <c r="X196" s="68"/>
      <c r="Y196" s="68"/>
      <c r="Z196" s="68"/>
    </row>
    <row r="197" spans="1:26" ht="63" x14ac:dyDescent="0.25">
      <c r="A197" s="75"/>
      <c r="B197" s="57"/>
      <c r="C197" s="120"/>
      <c r="D197" s="120"/>
      <c r="E197" s="120"/>
      <c r="F197" s="120"/>
      <c r="G197" s="23"/>
      <c r="H197" s="23"/>
      <c r="I197" s="271" t="s">
        <v>37</v>
      </c>
      <c r="J197" s="272"/>
      <c r="K197" s="272"/>
      <c r="L197" s="273"/>
      <c r="M197" s="154" t="s">
        <v>56</v>
      </c>
      <c r="N197" s="154" t="s">
        <v>54</v>
      </c>
      <c r="O197" s="154" t="s">
        <v>57</v>
      </c>
      <c r="P197" s="154" t="s">
        <v>26</v>
      </c>
      <c r="Q197" s="9"/>
      <c r="R197" s="172"/>
      <c r="V197" s="4"/>
      <c r="W197" s="68"/>
      <c r="X197" s="68"/>
      <c r="Y197" s="68"/>
      <c r="Z197" s="68"/>
    </row>
    <row r="198" spans="1:26" ht="15.75" x14ac:dyDescent="0.25">
      <c r="A198" s="75"/>
      <c r="B198" s="57"/>
      <c r="C198" s="120"/>
      <c r="D198" s="120"/>
      <c r="E198" s="120"/>
      <c r="F198" s="120"/>
      <c r="G198" s="23"/>
      <c r="H198" s="23"/>
      <c r="I198" s="29"/>
      <c r="J198" s="23"/>
      <c r="K198" s="23"/>
      <c r="L198" s="23"/>
      <c r="M198" s="28"/>
      <c r="N198" s="43"/>
      <c r="O198" s="43"/>
      <c r="P198" s="44"/>
      <c r="Q198" s="9"/>
      <c r="R198" s="172"/>
      <c r="V198" s="4"/>
      <c r="W198" s="68"/>
      <c r="X198" s="68"/>
      <c r="Y198" s="68"/>
      <c r="Z198" s="68"/>
    </row>
    <row r="199" spans="1:26" ht="15.75" x14ac:dyDescent="0.25">
      <c r="A199" s="75"/>
      <c r="B199" s="61"/>
      <c r="C199" s="178"/>
      <c r="D199" s="141"/>
      <c r="E199" s="179"/>
      <c r="F199" s="179"/>
      <c r="G199" s="27"/>
      <c r="H199" s="27"/>
      <c r="I199" s="161"/>
      <c r="J199" s="160"/>
      <c r="K199" s="160" t="s">
        <v>30</v>
      </c>
      <c r="L199" s="162" t="s">
        <v>11</v>
      </c>
      <c r="M199" s="106">
        <f>SUMIFS($M$30:$M$195,$K$30:$K$195,$K$200,$F$30:$F$195,L199)</f>
        <v>0</v>
      </c>
      <c r="N199" s="106">
        <f>SUMIFS($N$30:$N$195,$K$30:$K$195,$K$200,$F$30:$F$195,L199)</f>
        <v>0</v>
      </c>
      <c r="O199" s="107">
        <f>N199*0.175</f>
        <v>0</v>
      </c>
      <c r="P199" s="107">
        <f>+O199+N199</f>
        <v>0</v>
      </c>
      <c r="Q199" s="9"/>
      <c r="R199" s="172"/>
      <c r="T199" s="227"/>
      <c r="V199" s="4"/>
      <c r="W199" s="68"/>
      <c r="X199" s="68"/>
      <c r="Y199" s="68"/>
      <c r="Z199" s="68"/>
    </row>
    <row r="200" spans="1:26" s="167" customFormat="1" ht="15.75" x14ac:dyDescent="0.25">
      <c r="A200" s="75"/>
      <c r="B200" s="61"/>
      <c r="C200" s="180"/>
      <c r="D200" s="118"/>
      <c r="E200" s="103"/>
      <c r="F200" s="103"/>
      <c r="G200" s="27"/>
      <c r="H200" s="27"/>
      <c r="I200" s="156"/>
      <c r="J200" s="155"/>
      <c r="K200" s="228" t="s">
        <v>16</v>
      </c>
      <c r="L200" s="163" t="s">
        <v>12</v>
      </c>
      <c r="M200" s="106">
        <f>SUMIFS($M$30:$M$195,$K$30:$K$195,$K$200,$F$30:$F$195,L200)</f>
        <v>0</v>
      </c>
      <c r="N200" s="106">
        <f>SUMIFS($N$30:$N$195,$K$30:$K$195,$K$200,$F$30:$F$195,L200)</f>
        <v>0</v>
      </c>
      <c r="O200" s="107">
        <f>N200*0.175</f>
        <v>0</v>
      </c>
      <c r="P200" s="107">
        <f t="shared" ref="P200:P206" si="31">+O200+N200</f>
        <v>0</v>
      </c>
      <c r="Q200" s="9"/>
      <c r="R200" s="172"/>
      <c r="S200" s="20"/>
      <c r="T200" s="20"/>
      <c r="U200" s="20"/>
      <c r="V200" s="4"/>
      <c r="W200" s="68"/>
      <c r="X200" s="68"/>
      <c r="Y200" s="68"/>
      <c r="Z200" s="68"/>
    </row>
    <row r="201" spans="1:26" ht="15.75" x14ac:dyDescent="0.25">
      <c r="A201" s="75"/>
      <c r="B201" s="61"/>
      <c r="C201" s="180"/>
      <c r="D201" s="118"/>
      <c r="E201" s="103"/>
      <c r="F201" s="103"/>
      <c r="G201" s="27"/>
      <c r="H201" s="27"/>
      <c r="I201" s="156"/>
      <c r="J201" s="155"/>
      <c r="K201" s="155"/>
      <c r="L201" s="163" t="s">
        <v>10</v>
      </c>
      <c r="M201" s="106">
        <f>SUMIFS($M$30:$M$195,$K$30:$K$195,$K$200,$F$30:$F$195,L201)</f>
        <v>0</v>
      </c>
      <c r="N201" s="106">
        <f>SUMIFS($N$30:$N$195,$K$30:$K$195,$K$200,$F$30:$F$195,L201)</f>
        <v>0</v>
      </c>
      <c r="O201" s="107">
        <f>N201*0.175</f>
        <v>0</v>
      </c>
      <c r="P201" s="107">
        <f>+O201+N201</f>
        <v>0</v>
      </c>
      <c r="Q201" s="9"/>
      <c r="R201" s="172"/>
      <c r="V201" s="4"/>
      <c r="W201" s="68"/>
      <c r="X201" s="68"/>
      <c r="Y201" s="68"/>
      <c r="Z201" s="68"/>
    </row>
    <row r="202" spans="1:26" ht="15.75" x14ac:dyDescent="0.25">
      <c r="A202" s="75"/>
      <c r="B202" s="61"/>
      <c r="C202" s="180"/>
      <c r="D202" s="118"/>
      <c r="E202" s="103"/>
      <c r="F202" s="103"/>
      <c r="G202" s="27"/>
      <c r="H202" s="27"/>
      <c r="I202" s="156"/>
      <c r="J202" s="155"/>
      <c r="K202" s="155"/>
      <c r="L202" s="163" t="s">
        <v>85</v>
      </c>
      <c r="M202" s="106">
        <f>SUMIFS($M$30:$M$195,$K$30:$K$195,$K$200,$F$30:$F$195,L202)</f>
        <v>0</v>
      </c>
      <c r="N202" s="106">
        <f>SUMIFS($N$30:$N$195,$K$30:$K$195,$K$200,$F$30:$F$195,L202)</f>
        <v>0</v>
      </c>
      <c r="O202" s="107">
        <f>N202*0.175</f>
        <v>0</v>
      </c>
      <c r="P202" s="107">
        <f>+O202+N202</f>
        <v>0</v>
      </c>
      <c r="Q202" s="9"/>
      <c r="R202" s="172"/>
      <c r="V202" s="4"/>
      <c r="W202" s="68"/>
      <c r="X202" s="68"/>
      <c r="Y202" s="68"/>
      <c r="Z202" s="68"/>
    </row>
    <row r="203" spans="1:26" ht="15.75" x14ac:dyDescent="0.25">
      <c r="A203" s="75"/>
      <c r="B203" s="62"/>
      <c r="C203" s="180"/>
      <c r="D203" s="118"/>
      <c r="E203" s="139"/>
      <c r="F203" s="136"/>
      <c r="G203" s="73"/>
      <c r="H203" s="73"/>
      <c r="I203" s="157"/>
      <c r="J203" s="158"/>
      <c r="K203" s="159"/>
      <c r="L203" s="164" t="s">
        <v>23</v>
      </c>
      <c r="M203" s="108">
        <f>SUM(M199:M202)</f>
        <v>0</v>
      </c>
      <c r="N203" s="109">
        <f>SUM(N199:N202)</f>
        <v>0</v>
      </c>
      <c r="O203" s="109">
        <f>SUM(O199:O202)</f>
        <v>0</v>
      </c>
      <c r="P203" s="109">
        <f>+O203+N203</f>
        <v>0</v>
      </c>
      <c r="Q203" s="9"/>
      <c r="R203" s="172"/>
      <c r="S203" s="69"/>
      <c r="V203" s="4"/>
      <c r="W203" s="68"/>
      <c r="X203" s="68"/>
      <c r="Y203" s="68"/>
      <c r="Z203" s="68"/>
    </row>
    <row r="204" spans="1:26" ht="15.75" x14ac:dyDescent="0.25">
      <c r="A204" s="75"/>
      <c r="B204" s="61"/>
      <c r="C204" s="180"/>
      <c r="D204" s="118"/>
      <c r="E204" s="181"/>
      <c r="F204" s="137"/>
      <c r="G204" s="27"/>
      <c r="H204" s="27"/>
      <c r="I204" s="110"/>
      <c r="J204" s="160"/>
      <c r="K204" s="160" t="s">
        <v>31</v>
      </c>
      <c r="L204" s="160" t="s">
        <v>11</v>
      </c>
      <c r="M204" s="106">
        <f>SUMIFS($M$30:$M$195,$K$30:$K$195,$K$205,$F$30:$F$195,L204)</f>
        <v>0</v>
      </c>
      <c r="N204" s="107">
        <f>SUMIFS($N$30:$N$195,$K$30:$K$195,$K$205,$F$30:$F$195,L204)</f>
        <v>0</v>
      </c>
      <c r="O204" s="107">
        <f>N204*0.175</f>
        <v>0</v>
      </c>
      <c r="P204" s="107">
        <f t="shared" si="31"/>
        <v>0</v>
      </c>
      <c r="Q204" s="9"/>
      <c r="R204" s="172"/>
      <c r="V204" s="4"/>
      <c r="W204" s="68"/>
      <c r="X204" s="68"/>
      <c r="Y204" s="68"/>
      <c r="Z204" s="68"/>
    </row>
    <row r="205" spans="1:26" s="167" customFormat="1" ht="15.75" x14ac:dyDescent="0.25">
      <c r="A205" s="75"/>
      <c r="B205" s="61"/>
      <c r="C205" s="180"/>
      <c r="D205" s="118"/>
      <c r="E205" s="140"/>
      <c r="F205" s="138"/>
      <c r="G205" s="27"/>
      <c r="H205" s="27"/>
      <c r="I205" s="156"/>
      <c r="J205" s="155"/>
      <c r="K205" s="228" t="s">
        <v>17</v>
      </c>
      <c r="L205" s="105" t="s">
        <v>12</v>
      </c>
      <c r="M205" s="106">
        <f>SUMIFS($M$30:$M$195,$K$30:$K$195,$K$205,$F$30:$F$195,L205)</f>
        <v>0</v>
      </c>
      <c r="N205" s="107">
        <f>SUMIFS($N$30:$N$195,$K$30:$K$195,$K$205,$F$30:$F$195,L205)</f>
        <v>0</v>
      </c>
      <c r="O205" s="107">
        <f>N205*0.175</f>
        <v>0</v>
      </c>
      <c r="P205" s="107">
        <f t="shared" si="31"/>
        <v>0</v>
      </c>
      <c r="Q205" s="9"/>
      <c r="R205" s="172"/>
      <c r="S205" s="20"/>
      <c r="T205" s="20"/>
      <c r="U205" s="20"/>
      <c r="V205" s="4"/>
      <c r="W205" s="68"/>
      <c r="X205" s="68"/>
      <c r="Y205" s="68"/>
      <c r="Z205" s="68"/>
    </row>
    <row r="206" spans="1:26" ht="15.75" x14ac:dyDescent="0.25">
      <c r="A206" s="75"/>
      <c r="B206" s="61"/>
      <c r="C206" s="141"/>
      <c r="D206" s="141"/>
      <c r="E206" s="116"/>
      <c r="F206" s="116"/>
      <c r="G206" s="27"/>
      <c r="H206" s="27"/>
      <c r="I206" s="156"/>
      <c r="J206" s="155"/>
      <c r="K206" s="155"/>
      <c r="L206" s="105" t="s">
        <v>10</v>
      </c>
      <c r="M206" s="106">
        <f>SUMIFS($M$30:$M$195,$K$30:$K$195,$K$205,$F$30:$F$195,L206)</f>
        <v>0</v>
      </c>
      <c r="N206" s="107">
        <f>SUMIFS($N$30:$N$195,$K$30:$K$195,$K$205,$F$30:$F$195,L206)</f>
        <v>0</v>
      </c>
      <c r="O206" s="107">
        <f>N206*0.175</f>
        <v>0</v>
      </c>
      <c r="P206" s="107">
        <f t="shared" si="31"/>
        <v>0</v>
      </c>
      <c r="Q206" s="9"/>
      <c r="R206" s="172"/>
      <c r="V206" s="4"/>
      <c r="W206" s="68"/>
      <c r="X206" s="68"/>
      <c r="Y206" s="68"/>
      <c r="Z206" s="68"/>
    </row>
    <row r="207" spans="1:26" ht="15.75" x14ac:dyDescent="0.25">
      <c r="A207" s="75"/>
      <c r="B207" s="61"/>
      <c r="C207" s="141"/>
      <c r="D207" s="141"/>
      <c r="E207" s="116"/>
      <c r="F207" s="116"/>
      <c r="G207" s="27"/>
      <c r="H207" s="27"/>
      <c r="I207" s="156"/>
      <c r="J207" s="155"/>
      <c r="K207" s="155"/>
      <c r="L207" s="163" t="s">
        <v>85</v>
      </c>
      <c r="M207" s="106">
        <f>SUMIFS($M$30:$M$195,$K$30:$K$195,$K$205,$F$30:$F$195,L207)</f>
        <v>0</v>
      </c>
      <c r="N207" s="107">
        <f>SUMIFS($N$30:$N$195,$K$30:$K$195,$K$205,$F$30:$F$195,L207)</f>
        <v>0</v>
      </c>
      <c r="O207" s="107">
        <f>N207*0.175</f>
        <v>0</v>
      </c>
      <c r="P207" s="107">
        <f>+O207+N207</f>
        <v>0</v>
      </c>
      <c r="Q207" s="9"/>
      <c r="R207" s="172"/>
      <c r="V207" s="4"/>
      <c r="W207" s="68"/>
      <c r="X207" s="68"/>
      <c r="Y207" s="68"/>
      <c r="Z207" s="68"/>
    </row>
    <row r="208" spans="1:26" ht="15.75" x14ac:dyDescent="0.25">
      <c r="A208" s="75"/>
      <c r="B208" s="61"/>
      <c r="C208" s="141"/>
      <c r="D208" s="141"/>
      <c r="E208" s="141"/>
      <c r="F208" s="141"/>
      <c r="G208" s="39"/>
      <c r="H208" s="39"/>
      <c r="I208" s="104"/>
      <c r="J208" s="158"/>
      <c r="K208" s="159"/>
      <c r="L208" s="135" t="s">
        <v>23</v>
      </c>
      <c r="M208" s="108">
        <f>SUM(M204:M207)</f>
        <v>0</v>
      </c>
      <c r="N208" s="109">
        <f>SUM(N204:N207)</f>
        <v>0</v>
      </c>
      <c r="O208" s="109">
        <f>SUM(O204:O207)</f>
        <v>0</v>
      </c>
      <c r="P208" s="109">
        <f>+O208+N208</f>
        <v>0</v>
      </c>
      <c r="Q208" s="9"/>
      <c r="R208" s="172"/>
      <c r="V208" s="4"/>
      <c r="W208" s="68"/>
      <c r="X208" s="68"/>
      <c r="Y208" s="68"/>
      <c r="Z208" s="68"/>
    </row>
    <row r="209" spans="1:26" ht="15.75" x14ac:dyDescent="0.25">
      <c r="A209" s="75"/>
      <c r="B209" s="61"/>
      <c r="C209" s="141"/>
      <c r="D209" s="141"/>
      <c r="E209" s="141"/>
      <c r="F209" s="141"/>
      <c r="G209" s="39"/>
      <c r="H209" s="39"/>
      <c r="I209" s="148"/>
      <c r="J209" s="149"/>
      <c r="K209" s="150" t="s">
        <v>61</v>
      </c>
      <c r="L209" s="151"/>
      <c r="M209" s="146">
        <f>+M208+M203</f>
        <v>0</v>
      </c>
      <c r="N209" s="147">
        <f>+N208+N203</f>
        <v>0</v>
      </c>
      <c r="O209" s="147">
        <f>+O208+O203</f>
        <v>0</v>
      </c>
      <c r="P209" s="147">
        <f>+O209+N209</f>
        <v>0</v>
      </c>
      <c r="Q209" s="9"/>
      <c r="R209" s="172"/>
      <c r="V209" s="4"/>
      <c r="W209" s="68"/>
      <c r="X209" s="68"/>
      <c r="Y209" s="68"/>
      <c r="Z209" s="68"/>
    </row>
    <row r="210" spans="1:26" ht="15.75" x14ac:dyDescent="0.25">
      <c r="A210" s="75"/>
      <c r="B210" s="61"/>
      <c r="C210" s="141"/>
      <c r="D210" s="141"/>
      <c r="E210" s="141"/>
      <c r="F210" s="141"/>
      <c r="G210" s="39"/>
      <c r="H210" s="39"/>
      <c r="I210" s="111"/>
      <c r="J210" s="112"/>
      <c r="K210" s="113" t="s">
        <v>62</v>
      </c>
      <c r="L210" s="145"/>
      <c r="M210" s="152"/>
      <c r="N210" s="153"/>
      <c r="O210" s="153"/>
      <c r="P210" s="109">
        <f>IFERROR(IF(M209=" ", " ",M209*150)," ")</f>
        <v>0</v>
      </c>
      <c r="Q210" s="9"/>
      <c r="R210" s="172"/>
      <c r="V210" s="4"/>
      <c r="W210" s="68"/>
      <c r="X210" s="68"/>
      <c r="Y210" s="68"/>
      <c r="Z210" s="68"/>
    </row>
    <row r="211" spans="1:26" ht="15.75" x14ac:dyDescent="0.25">
      <c r="A211" s="75"/>
      <c r="B211" s="61"/>
      <c r="C211" s="141"/>
      <c r="D211" s="141"/>
      <c r="E211" s="141"/>
      <c r="F211" s="141"/>
      <c r="G211" s="39"/>
      <c r="H211" s="39"/>
      <c r="I211" s="111"/>
      <c r="J211" s="112"/>
      <c r="K211" s="113" t="s">
        <v>19</v>
      </c>
      <c r="L211" s="145"/>
      <c r="M211" s="152"/>
      <c r="N211" s="153"/>
      <c r="O211" s="165"/>
      <c r="P211" s="109">
        <f>+P209+P210</f>
        <v>0</v>
      </c>
      <c r="Q211" s="9"/>
      <c r="R211" s="172"/>
      <c r="V211" s="4"/>
      <c r="W211" s="68"/>
      <c r="X211" s="68"/>
      <c r="Y211" s="68"/>
      <c r="Z211" s="68"/>
    </row>
    <row r="212" spans="1:26" x14ac:dyDescent="0.25">
      <c r="A212" s="57"/>
      <c r="B212" s="57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40"/>
      <c r="O212" s="40"/>
      <c r="P212" s="40"/>
      <c r="Q212" s="41"/>
      <c r="R212" s="172"/>
      <c r="V212" s="4"/>
      <c r="W212" s="68"/>
      <c r="X212" s="68"/>
      <c r="Y212" s="68"/>
      <c r="Z212" s="68"/>
    </row>
    <row r="213" spans="1:26" x14ac:dyDescent="0.25">
      <c r="A213" s="7"/>
      <c r="B213" s="57"/>
      <c r="C213" s="42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43"/>
      <c r="O213" s="43"/>
      <c r="P213" s="44"/>
      <c r="Q213" s="41"/>
      <c r="R213" s="172"/>
      <c r="V213" s="4"/>
      <c r="W213" s="68"/>
      <c r="X213" s="68"/>
      <c r="Y213" s="68"/>
      <c r="Z213" s="68"/>
    </row>
    <row r="214" spans="1:26" ht="15.75" x14ac:dyDescent="0.25">
      <c r="A214" s="7"/>
      <c r="B214" s="60"/>
      <c r="C214" s="45"/>
      <c r="D214" s="114" t="s">
        <v>9</v>
      </c>
      <c r="E214" s="88"/>
      <c r="F214" s="88"/>
      <c r="G214" s="88"/>
      <c r="H214" s="88"/>
      <c r="I214" s="88"/>
      <c r="J214" s="88"/>
      <c r="K214" s="88"/>
      <c r="L214" s="88"/>
      <c r="M214" s="88"/>
      <c r="N214" s="115"/>
      <c r="O214" s="115"/>
      <c r="P214" s="168" t="s">
        <v>80</v>
      </c>
      <c r="Q214" s="41"/>
      <c r="R214" s="172"/>
      <c r="V214" s="4"/>
      <c r="W214" s="68"/>
      <c r="X214" s="68"/>
      <c r="Y214" s="68"/>
      <c r="Z214" s="68"/>
    </row>
    <row r="215" spans="1:26" ht="15.75" x14ac:dyDescent="0.25">
      <c r="A215" s="7"/>
      <c r="B215" s="57"/>
      <c r="C215" s="29"/>
      <c r="D215" s="116" t="s">
        <v>90</v>
      </c>
      <c r="E215" s="117"/>
      <c r="F215" s="117"/>
      <c r="G215" s="117"/>
      <c r="H215" s="117"/>
      <c r="I215" s="117"/>
      <c r="J215" s="117"/>
      <c r="K215" s="117"/>
      <c r="L215" s="117"/>
      <c r="M215" s="117"/>
      <c r="N215" s="117"/>
      <c r="O215" s="117"/>
      <c r="P215" s="274"/>
      <c r="Q215" s="41"/>
      <c r="R215" s="172"/>
      <c r="V215" s="4"/>
      <c r="W215" s="68"/>
      <c r="X215" s="68"/>
      <c r="Y215" s="68"/>
      <c r="Z215" s="68"/>
    </row>
    <row r="216" spans="1:26" ht="15.75" x14ac:dyDescent="0.25">
      <c r="A216" s="7"/>
      <c r="B216" s="57"/>
      <c r="C216" s="29"/>
      <c r="D216" s="116" t="s">
        <v>165</v>
      </c>
      <c r="E216" s="117"/>
      <c r="F216" s="117"/>
      <c r="G216" s="117"/>
      <c r="H216" s="117"/>
      <c r="I216" s="117"/>
      <c r="J216" s="117"/>
      <c r="K216" s="117"/>
      <c r="L216" s="117"/>
      <c r="M216" s="117"/>
      <c r="N216" s="117"/>
      <c r="O216" s="117"/>
      <c r="P216" s="274"/>
      <c r="Q216" s="41"/>
      <c r="R216" s="172"/>
      <c r="V216" s="4"/>
      <c r="W216" s="68"/>
      <c r="X216" s="68"/>
      <c r="Y216" s="68"/>
      <c r="Z216" s="68"/>
    </row>
    <row r="217" spans="1:26" ht="15.75" x14ac:dyDescent="0.25">
      <c r="A217" s="7"/>
      <c r="B217" s="57"/>
      <c r="C217" s="29"/>
      <c r="D217" s="118" t="s">
        <v>29</v>
      </c>
      <c r="E217" s="116"/>
      <c r="F217" s="214"/>
      <c r="G217" s="214"/>
      <c r="H217" s="214"/>
      <c r="I217" s="214"/>
      <c r="J217" s="214"/>
      <c r="K217" s="116"/>
      <c r="L217" s="119"/>
      <c r="M217" s="120"/>
      <c r="N217" s="120"/>
      <c r="O217" s="120"/>
      <c r="P217" s="121"/>
      <c r="Q217" s="41"/>
      <c r="R217" s="172"/>
      <c r="V217" s="4"/>
      <c r="W217" s="68"/>
      <c r="X217" s="68"/>
      <c r="Y217" s="68"/>
      <c r="Z217" s="68"/>
    </row>
    <row r="218" spans="1:26" ht="15.75" x14ac:dyDescent="0.25">
      <c r="A218" s="7"/>
      <c r="B218" s="57"/>
      <c r="C218" s="29"/>
      <c r="D218" s="122" t="s">
        <v>6</v>
      </c>
      <c r="E218" s="155"/>
      <c r="F218" s="87"/>
      <c r="G218" s="87"/>
      <c r="H218" s="87"/>
      <c r="I218" s="87"/>
      <c r="J218" s="87"/>
      <c r="K218" s="155"/>
      <c r="L218" s="123"/>
      <c r="M218" s="88"/>
      <c r="N218" s="88"/>
      <c r="O218" s="88"/>
      <c r="P218" s="121"/>
      <c r="Q218" s="41"/>
      <c r="R218" s="172"/>
      <c r="V218" s="4"/>
      <c r="W218" s="68"/>
      <c r="X218" s="68"/>
      <c r="Y218" s="68"/>
      <c r="Z218" s="68"/>
    </row>
    <row r="219" spans="1:26" ht="15.75" x14ac:dyDescent="0.25">
      <c r="A219" s="7"/>
      <c r="B219" s="57"/>
      <c r="C219" s="29"/>
      <c r="D219" s="122" t="s">
        <v>7</v>
      </c>
      <c r="E219" s="155"/>
      <c r="F219" s="215"/>
      <c r="G219" s="87"/>
      <c r="H219" s="87"/>
      <c r="I219" s="87"/>
      <c r="J219" s="87"/>
      <c r="K219" s="155"/>
      <c r="L219" s="123"/>
      <c r="M219" s="88"/>
      <c r="N219" s="88"/>
      <c r="O219" s="88"/>
      <c r="P219" s="121"/>
      <c r="Q219" s="41"/>
      <c r="R219" s="172"/>
      <c r="V219" s="4"/>
      <c r="W219" s="68"/>
      <c r="X219" s="68"/>
      <c r="Y219" s="68"/>
      <c r="Z219" s="68"/>
    </row>
    <row r="220" spans="1:26" ht="15.75" x14ac:dyDescent="0.25">
      <c r="A220" s="7"/>
      <c r="B220" s="57"/>
      <c r="C220" s="33"/>
      <c r="D220" s="124"/>
      <c r="E220" s="125"/>
      <c r="F220" s="125"/>
      <c r="G220" s="125"/>
      <c r="H220" s="125"/>
      <c r="I220" s="125"/>
      <c r="J220" s="125"/>
      <c r="K220" s="125"/>
      <c r="L220" s="125"/>
      <c r="M220" s="125"/>
      <c r="N220" s="125"/>
      <c r="O220" s="125"/>
      <c r="P220" s="126"/>
      <c r="Q220" s="41"/>
      <c r="R220" s="172"/>
      <c r="V220" s="4"/>
      <c r="W220" s="68"/>
      <c r="X220" s="68"/>
      <c r="Y220" s="68"/>
      <c r="Z220" s="68"/>
    </row>
    <row r="221" spans="1:26" ht="30.75" customHeight="1" x14ac:dyDescent="0.25">
      <c r="A221" s="7"/>
      <c r="B221" s="57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41"/>
      <c r="R221" s="172"/>
      <c r="V221" s="4"/>
      <c r="W221" s="68"/>
      <c r="X221" s="68"/>
      <c r="Y221" s="68"/>
      <c r="Z221" s="68"/>
    </row>
    <row r="222" spans="1:26" ht="15.75" x14ac:dyDescent="0.25">
      <c r="A222" s="7"/>
      <c r="B222" s="64"/>
      <c r="C222" s="187" t="s">
        <v>113</v>
      </c>
      <c r="D222" s="188"/>
      <c r="E222" s="188"/>
      <c r="F222" s="188"/>
      <c r="G222" s="188"/>
      <c r="H222" s="188"/>
      <c r="I222" s="188"/>
      <c r="J222" s="188"/>
      <c r="K222" s="188"/>
      <c r="L222" s="188"/>
      <c r="M222" s="188"/>
      <c r="N222" s="188"/>
      <c r="O222" s="188"/>
      <c r="P222" s="189"/>
      <c r="Q222" s="41"/>
      <c r="R222" s="172"/>
      <c r="V222" s="4"/>
      <c r="W222" s="68"/>
      <c r="X222" s="68"/>
      <c r="Y222" s="68"/>
      <c r="Z222" s="68"/>
    </row>
    <row r="223" spans="1:26" s="167" customFormat="1" ht="30.75" x14ac:dyDescent="0.25">
      <c r="A223" s="7"/>
      <c r="B223" s="57"/>
      <c r="C223" s="190"/>
      <c r="D223" s="191" t="s">
        <v>18</v>
      </c>
      <c r="E223" s="192"/>
      <c r="F223" s="192"/>
      <c r="G223" s="192"/>
      <c r="H223" s="192"/>
      <c r="I223" s="192"/>
      <c r="J223" s="192"/>
      <c r="K223" s="193" t="s">
        <v>20</v>
      </c>
      <c r="L223" s="270" t="s">
        <v>21</v>
      </c>
      <c r="M223" s="270"/>
      <c r="N223" s="193" t="s">
        <v>22</v>
      </c>
      <c r="O223" s="198" t="s">
        <v>72</v>
      </c>
      <c r="P223" s="194" t="s">
        <v>27</v>
      </c>
      <c r="Q223" s="41"/>
      <c r="R223" s="172"/>
      <c r="S223" s="20"/>
      <c r="T223" s="20"/>
      <c r="U223" s="20"/>
      <c r="V223" s="4"/>
      <c r="W223" s="68"/>
      <c r="X223" s="68"/>
      <c r="Y223" s="68"/>
      <c r="Z223" s="68"/>
    </row>
    <row r="224" spans="1:26" ht="15.75" x14ac:dyDescent="0.25">
      <c r="A224" s="7"/>
      <c r="B224" s="57"/>
      <c r="C224" s="190"/>
      <c r="D224" s="192" t="s">
        <v>108</v>
      </c>
      <c r="E224" s="192"/>
      <c r="F224" s="192"/>
      <c r="G224" s="192"/>
      <c r="H224" s="192"/>
      <c r="I224" s="192"/>
      <c r="J224" s="192"/>
      <c r="K224" s="203">
        <f>M209</f>
        <v>0</v>
      </c>
      <c r="L224" s="269">
        <f>N209</f>
        <v>0</v>
      </c>
      <c r="M224" s="269"/>
      <c r="N224" s="204">
        <f>O209</f>
        <v>0</v>
      </c>
      <c r="O224" s="205">
        <f>P210</f>
        <v>0</v>
      </c>
      <c r="P224" s="203">
        <f>P211</f>
        <v>0</v>
      </c>
      <c r="Q224" s="41"/>
      <c r="R224" s="172"/>
      <c r="V224" s="4"/>
      <c r="W224" s="68"/>
      <c r="X224" s="68"/>
      <c r="Y224" s="68"/>
      <c r="Z224" s="68"/>
    </row>
    <row r="225" spans="1:26" ht="15.75" x14ac:dyDescent="0.25">
      <c r="A225" s="7"/>
      <c r="B225" s="57"/>
      <c r="C225" s="190"/>
      <c r="D225" s="192"/>
      <c r="E225" s="192"/>
      <c r="F225" s="192"/>
      <c r="G225" s="192"/>
      <c r="H225" s="192"/>
      <c r="I225" s="192"/>
      <c r="J225" s="192"/>
      <c r="K225" s="192"/>
      <c r="L225" s="192"/>
      <c r="M225" s="192"/>
      <c r="N225" s="198"/>
      <c r="O225" s="198"/>
      <c r="P225" s="216"/>
      <c r="Q225" s="41"/>
      <c r="R225" s="172"/>
      <c r="V225" s="4"/>
      <c r="W225" s="68"/>
      <c r="X225" s="68"/>
      <c r="Y225" s="68"/>
      <c r="Z225" s="68"/>
    </row>
    <row r="226" spans="1:26" ht="15.75" x14ac:dyDescent="0.25">
      <c r="A226" s="7"/>
      <c r="B226" s="57"/>
      <c r="C226" s="195"/>
      <c r="D226" s="196"/>
      <c r="E226" s="196"/>
      <c r="F226" s="196"/>
      <c r="G226" s="196"/>
      <c r="H226" s="196"/>
      <c r="I226" s="196"/>
      <c r="J226" s="196"/>
      <c r="K226" s="196"/>
      <c r="L226" s="196"/>
      <c r="M226" s="196"/>
      <c r="N226" s="196"/>
      <c r="O226" s="196"/>
      <c r="P226" s="197"/>
      <c r="Q226" s="41"/>
      <c r="R226" s="172"/>
      <c r="V226" s="4"/>
      <c r="W226" s="68"/>
      <c r="X226" s="68"/>
      <c r="Y226" s="68"/>
      <c r="Z226" s="68"/>
    </row>
    <row r="227" spans="1:26" ht="15.75" x14ac:dyDescent="0.25">
      <c r="A227" s="7"/>
      <c r="B227" s="57"/>
      <c r="C227" s="88"/>
      <c r="D227" s="88"/>
      <c r="E227" s="88"/>
      <c r="F227" s="88"/>
      <c r="G227" s="88"/>
      <c r="H227" s="88"/>
      <c r="I227" s="88"/>
      <c r="J227" s="88"/>
      <c r="K227" s="88"/>
      <c r="L227" s="88"/>
      <c r="M227" s="88"/>
      <c r="N227" s="88"/>
      <c r="O227" s="88"/>
      <c r="P227" s="88"/>
      <c r="Q227" s="41"/>
      <c r="R227" s="172"/>
      <c r="V227" s="4"/>
      <c r="W227" s="68"/>
      <c r="X227" s="68"/>
      <c r="Y227" s="68"/>
      <c r="Z227" s="68"/>
    </row>
    <row r="228" spans="1:26" ht="15.75" x14ac:dyDescent="0.25">
      <c r="A228" s="7"/>
      <c r="B228" s="57"/>
      <c r="C228" s="88"/>
      <c r="D228" s="182"/>
      <c r="E228" s="182"/>
      <c r="F228" s="182"/>
      <c r="G228" s="182"/>
      <c r="H228" s="182"/>
      <c r="I228" s="182"/>
      <c r="J228" s="182"/>
      <c r="K228" s="182"/>
      <c r="L228" s="182"/>
      <c r="M228" s="182"/>
      <c r="N228" s="182"/>
      <c r="O228" s="182"/>
      <c r="P228" s="182"/>
      <c r="Q228" s="41"/>
      <c r="R228" s="172"/>
      <c r="V228" s="4"/>
      <c r="W228" s="68"/>
      <c r="X228" s="68"/>
      <c r="Y228" s="68"/>
      <c r="Z228" s="68"/>
    </row>
    <row r="229" spans="1:26" ht="15.75" x14ac:dyDescent="0.25">
      <c r="A229" s="7"/>
      <c r="B229" s="63"/>
      <c r="C229" s="127"/>
      <c r="D229" s="127"/>
      <c r="E229" s="127"/>
      <c r="F229" s="127"/>
      <c r="G229" s="127"/>
      <c r="H229" s="127"/>
      <c r="I229" s="127"/>
      <c r="J229" s="127"/>
      <c r="K229" s="127"/>
      <c r="L229" s="127"/>
      <c r="M229" s="127"/>
      <c r="N229" s="127"/>
      <c r="O229" s="127"/>
      <c r="P229" s="127"/>
      <c r="Q229" s="46"/>
      <c r="R229" s="172"/>
      <c r="V229" s="4"/>
      <c r="W229" s="68"/>
      <c r="X229" s="68"/>
      <c r="Y229" s="68"/>
      <c r="Z229" s="68"/>
    </row>
    <row r="230" spans="1:26" x14ac:dyDescent="0.25">
      <c r="A230" s="183"/>
      <c r="B230" s="172"/>
      <c r="C230" s="172"/>
      <c r="D230" s="172"/>
      <c r="E230" s="172"/>
      <c r="F230" s="184"/>
      <c r="G230" s="172"/>
      <c r="H230" s="172"/>
      <c r="I230" s="172"/>
      <c r="J230" s="172"/>
      <c r="K230" s="172"/>
      <c r="L230" s="172"/>
      <c r="M230" s="172"/>
      <c r="N230" s="172"/>
      <c r="O230" s="172"/>
      <c r="P230" s="172"/>
      <c r="Q230" s="172"/>
      <c r="R230" s="172"/>
      <c r="V230" s="4"/>
      <c r="W230" s="68"/>
      <c r="X230" s="68"/>
      <c r="Y230" s="68"/>
      <c r="Z230" s="68"/>
    </row>
    <row r="231" spans="1:26" x14ac:dyDescent="0.25">
      <c r="V231" s="4"/>
      <c r="W231" s="68"/>
      <c r="X231" s="68"/>
      <c r="Y231" s="68"/>
      <c r="Z231" s="68"/>
    </row>
    <row r="232" spans="1:26" x14ac:dyDescent="0.25">
      <c r="V232" s="4"/>
      <c r="W232" s="68"/>
      <c r="X232" s="68"/>
      <c r="Y232" s="68"/>
      <c r="Z232" s="68"/>
    </row>
    <row r="233" spans="1:26" x14ac:dyDescent="0.25">
      <c r="V233" s="4"/>
      <c r="W233" s="68"/>
      <c r="X233" s="68"/>
      <c r="Y233" s="68"/>
      <c r="Z233" s="68"/>
    </row>
    <row r="234" spans="1:26" x14ac:dyDescent="0.25">
      <c r="V234" s="4"/>
      <c r="W234" s="68"/>
      <c r="X234" s="68"/>
      <c r="Y234" s="68"/>
      <c r="Z234" s="68"/>
    </row>
  </sheetData>
  <sheetProtection selectLockedCells="1" sort="0" autoFilter="0"/>
  <autoFilter ref="A29:A195" xr:uid="{909F6DB2-E2BB-4A27-8753-A554B5E2EE54}"/>
  <dataConsolidate/>
  <mergeCells count="15">
    <mergeCell ref="E13:G13"/>
    <mergeCell ref="E14:G14"/>
    <mergeCell ref="E11:G11"/>
    <mergeCell ref="E8:G8"/>
    <mergeCell ref="E9:G9"/>
    <mergeCell ref="E10:G10"/>
    <mergeCell ref="E12:G12"/>
    <mergeCell ref="L224:M224"/>
    <mergeCell ref="L223:M223"/>
    <mergeCell ref="I197:L197"/>
    <mergeCell ref="P215:P216"/>
    <mergeCell ref="K8:O8"/>
    <mergeCell ref="K9:O9"/>
    <mergeCell ref="K10:O10"/>
    <mergeCell ref="K27:P27"/>
  </mergeCells>
  <dataValidations xWindow="1346" yWindow="244" count="16">
    <dataValidation type="list" allowBlank="1" showInputMessage="1" showErrorMessage="1" sqref="E200" xr:uid="{C7EDF87D-E0AF-44D0-8322-B8BC9721DDCB}">
      <formula1>"Yes, No"</formula1>
    </dataValidation>
    <dataValidation type="list" allowBlank="1" showInputMessage="1" showErrorMessage="1" sqref="F196:F198" xr:uid="{1D900A04-B65E-49D8-B057-9FAFE96D68B7}">
      <formula1>"RECE, Non-RECE, Supervisor,Child Ratio"</formula1>
    </dataValidation>
    <dataValidation allowBlank="1" showErrorMessage="1" sqref="D28" xr:uid="{EDCBA573-4E5B-4598-8534-72885828589A}"/>
    <dataValidation operator="lessThanOrEqual" allowBlank="1" showErrorMessage="1" sqref="O19" xr:uid="{20261098-C441-4274-84E0-01F638BE6702}"/>
    <dataValidation type="decimal" operator="lessThanOrEqual" allowBlank="1" showInputMessage="1" showErrorMessage="1" sqref="O20" xr:uid="{A2B1E3A4-8A47-4206-B5BC-FFDE781499F7}">
      <formula1>0.0195</formula1>
    </dataValidation>
    <dataValidation type="whole" allowBlank="1" showInputMessage="1" showErrorMessage="1" error="The number of weeks cannot exceed 52." sqref="G19" xr:uid="{F4ECF731-BEC8-49F0-BD24-A89EF388B208}">
      <formula1>1</formula1>
      <formula2>52</formula2>
    </dataValidation>
    <dataValidation type="list" allowBlank="1" showInputMessage="1" showErrorMessage="1" sqref="E201:E202" xr:uid="{D18F01E0-B7A0-4557-90F9-B525B0C64050}">
      <formula1>#REF!</formula1>
    </dataValidation>
    <dataValidation allowBlank="1" showInputMessage="1" showErrorMessage="1" prompt="Flexible grant of $150 for each eligible FTE." sqref="K210" xr:uid="{95433216-DFC8-4FA8-A264-5905C07F759A}"/>
    <dataValidation type="list" allowBlank="1" showInputMessage="1" showErrorMessage="1" sqref="P215:P216" xr:uid="{192CC826-6CA7-4DCD-ACEF-A55C0D62D643}">
      <formula1>"YES, NO"</formula1>
    </dataValidation>
    <dataValidation type="decimal" allowBlank="1" showInputMessage="1" showErrorMessage="1" error="To be eligible for a partial wage enhancement at least 25% of the time should be spent to support ratio requirements. " sqref="J30:J195" xr:uid="{C7E71047-3829-44F3-AD50-1134087062BB}">
      <formula1>0.25</formula1>
      <formula2>1</formula2>
    </dataValidation>
    <dataValidation type="whole" allowBlank="1" showInputMessage="1" showErrorMessage="1" sqref="G21" xr:uid="{38B88D9D-85EA-4100-B016-DAE07D98B863}">
      <formula1>0</formula1>
      <formula2>G22</formula2>
    </dataValidation>
    <dataValidation type="list" allowBlank="1" showInputMessage="1" showErrorMessage="1" sqref="E11" xr:uid="{6045161A-A2DD-462B-B4E0-FC98F5992345}">
      <formula1>"Non-Profit Operation, Profit Operation, Directly Operated"</formula1>
    </dataValidation>
    <dataValidation type="list" allowBlank="1" showInputMessage="1" showErrorMessage="1" sqref="F30:F195" xr:uid="{3EDF99AC-1F30-4D6E-999E-C3CBE228CC06}">
      <formula1>"RECE, Non-RECE, Supervisor, Home Visitor, Ineligible"</formula1>
    </dataValidation>
    <dataValidation type="whole" allowBlank="1" showInputMessage="1" showErrorMessage="1" error="Lincensed capacity cannot be less than operating capacity." sqref="G22" xr:uid="{C5EC2640-9E87-4E93-937B-16753580BE25}">
      <formula1>G21</formula1>
      <formula2>999999999</formula2>
    </dataValidation>
    <dataValidation type="list" allowBlank="1" showInputMessage="1" showErrorMessage="1" sqref="F201:F202" xr:uid="{9E061202-7595-4F20-B7E6-BB8AACB9EF23}">
      <formula1>$C$217:$C$234</formula1>
    </dataValidation>
    <dataValidation type="whole" allowBlank="1" showInputMessage="1" showErrorMessage="1" error="Lincensed capacity cannot be less than operating capacity." sqref="H23" xr:uid="{CE0E70CD-D6B8-4731-9FFE-FEDBC54A180A}">
      <formula1>G22</formula1>
      <formula2>999999999</formula2>
    </dataValidation>
  </dataValidations>
  <printOptions horizontalCentered="1"/>
  <pageMargins left="0" right="0" top="0" bottom="0" header="0.31496062992126" footer="0.31496062992126"/>
  <pageSetup scale="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Instructions</vt:lpstr>
      <vt:lpstr>Wage Enhancement Application</vt:lpstr>
      <vt:lpstr>Instructions!Print_Area</vt:lpstr>
      <vt:lpstr>'Wage Enhancement Application'!Print_Area</vt:lpstr>
    </vt:vector>
  </TitlesOfParts>
  <Company>MGS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Sparling, Laura A. (EDU)</dc:creator>
  <cp:lastModifiedBy>Susan Borrowman</cp:lastModifiedBy>
  <cp:lastPrinted>2020-02-14T17:31:10Z</cp:lastPrinted>
  <dcterms:created xsi:type="dcterms:W3CDTF">2014-10-16T21:01:20Z</dcterms:created>
  <dcterms:modified xsi:type="dcterms:W3CDTF">2022-04-13T19:36:25Z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